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SEGUNDO TRIMESTRE 2025\ECOLOGIA\"/>
    </mc:Choice>
  </mc:AlternateContent>
  <bookViews>
    <workbookView xWindow="0" yWindow="0" windowWidth="28800" windowHeight="11130"/>
  </bookViews>
  <sheets>
    <sheet name="216 08 05 036 07 " sheetId="196" r:id="rId1"/>
  </sheets>
  <calcPr calcId="162913"/>
</workbook>
</file>

<file path=xl/calcChain.xml><?xml version="1.0" encoding="utf-8"?>
<calcChain xmlns="http://schemas.openxmlformats.org/spreadsheetml/2006/main">
  <c r="X30" i="196" l="1"/>
  <c r="W30" i="196"/>
  <c r="V30" i="196"/>
  <c r="Q30" i="196"/>
  <c r="P30" i="196"/>
  <c r="O30" i="196"/>
  <c r="N30" i="196"/>
  <c r="M30" i="196"/>
  <c r="L30" i="196"/>
  <c r="R30" i="196" s="1"/>
  <c r="K30" i="196"/>
  <c r="S30" i="196" s="1"/>
  <c r="T30" i="196" s="1"/>
  <c r="J30" i="196"/>
  <c r="E30" i="196"/>
  <c r="S29" i="196"/>
  <c r="T29" i="196" s="1"/>
  <c r="R29" i="196"/>
  <c r="I29" i="196"/>
  <c r="H29" i="196"/>
  <c r="S28" i="196"/>
  <c r="T28" i="196" s="1"/>
  <c r="R28" i="196"/>
  <c r="I28" i="196"/>
  <c r="H28" i="196"/>
  <c r="W27" i="196"/>
  <c r="V27" i="196"/>
  <c r="S27" i="196"/>
  <c r="T27" i="196" s="1"/>
  <c r="R27" i="196"/>
  <c r="I27" i="196"/>
  <c r="H27" i="196"/>
  <c r="G27" i="196"/>
  <c r="F27" i="196"/>
  <c r="V26" i="196"/>
  <c r="T26" i="196"/>
  <c r="S26" i="196"/>
  <c r="R26" i="196"/>
  <c r="I26" i="196"/>
  <c r="H26" i="196"/>
  <c r="G26" i="196"/>
  <c r="W26" i="196" s="1"/>
  <c r="X26" i="196" s="1"/>
  <c r="F26" i="196"/>
  <c r="V25" i="196"/>
  <c r="S25" i="196"/>
  <c r="T25" i="196" s="1"/>
  <c r="R25" i="196"/>
  <c r="I25" i="196"/>
  <c r="H25" i="196"/>
  <c r="G25" i="196"/>
  <c r="W25" i="196" s="1"/>
  <c r="X25" i="196" s="1"/>
  <c r="F25" i="196"/>
  <c r="W24" i="196"/>
  <c r="X24" i="196" s="1"/>
  <c r="V24" i="196"/>
  <c r="S24" i="196"/>
  <c r="T24" i="196" s="1"/>
  <c r="R24" i="196"/>
  <c r="I24" i="196"/>
  <c r="H24" i="196"/>
  <c r="G24" i="196"/>
  <c r="F24" i="196"/>
  <c r="V23" i="196"/>
  <c r="T23" i="196"/>
  <c r="S23" i="196"/>
  <c r="R23" i="196"/>
  <c r="I23" i="196"/>
  <c r="H23" i="196"/>
  <c r="G23" i="196"/>
  <c r="W23" i="196" s="1"/>
  <c r="X23" i="196" s="1"/>
  <c r="F23" i="196"/>
  <c r="V22" i="196"/>
  <c r="S22" i="196"/>
  <c r="T22" i="196" s="1"/>
  <c r="R22" i="196"/>
  <c r="I22" i="196"/>
  <c r="H22" i="196"/>
  <c r="G22" i="196"/>
  <c r="W22" i="196" s="1"/>
  <c r="X22" i="196" s="1"/>
  <c r="F22" i="196"/>
  <c r="W21" i="196"/>
  <c r="X21" i="196" s="1"/>
  <c r="V21" i="196"/>
  <c r="S21" i="196"/>
  <c r="T21" i="196" s="1"/>
  <c r="R21" i="196"/>
  <c r="I21" i="196"/>
  <c r="H21" i="196"/>
  <c r="H30" i="196" s="1"/>
  <c r="G21" i="196"/>
  <c r="F21" i="196"/>
  <c r="V20" i="196"/>
  <c r="T20" i="196"/>
  <c r="S20" i="196"/>
  <c r="R20" i="196"/>
  <c r="I20" i="196"/>
  <c r="I30" i="196" s="1"/>
  <c r="H20" i="196"/>
  <c r="G20" i="196"/>
  <c r="W20" i="196" s="1"/>
  <c r="X20" i="196" s="1"/>
  <c r="F20" i="196"/>
</calcChain>
</file>

<file path=xl/sharedStrings.xml><?xml version="1.0" encoding="utf-8"?>
<sst xmlns="http://schemas.openxmlformats.org/spreadsheetml/2006/main" count="78" uniqueCount="65">
  <si>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</si>
  <si>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</si>
  <si>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</si>
  <si>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</si>
  <si>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</si>
  <si>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</si>
  <si>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</si>
  <si>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</si>
  <si>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</si>
  <si>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</si>
  <si>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</si>
  <si>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</si>
  <si>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</si>
  <si>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</si>
  <si>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</si>
  <si>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</si>
  <si>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</si>
  <si>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</si>
  <si>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</si>
  <si>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</si>
  <si>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</si>
  <si>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</si>
  <si>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</si>
  <si>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</si>
  <si>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</si>
  <si>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</si>
  <si>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</si>
  <si>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</si>
  <si>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</si>
  <si>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</si>
  <si>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</si>
  <si>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</si>
  <si>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P.E.M. 01</t>
  </si>
  <si>
    <t>DEL 01 DE  ENERO AL 31 DE DICIEMBRE DE 2025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</si>
  <si>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</si>
  <si>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</si>
  <si>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</si>
  <si>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</si>
  <si>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>PEM 1</t>
  </si>
  <si>
    <t>PROGRAMA</t>
  </si>
  <si>
    <t>SubPrograma</t>
  </si>
  <si>
    <t>Función</t>
  </si>
  <si>
    <t>Unidad Resp.</t>
  </si>
  <si>
    <t>ACCIONES</t>
  </si>
  <si>
    <t>TALLERES</t>
  </si>
  <si>
    <t>ACCION</t>
  </si>
  <si>
    <t>DIR. GRAL DE INFRAEST. URB. Y ECOLO</t>
  </si>
  <si>
    <t>Otros de Protección Ambiental</t>
  </si>
  <si>
    <t>DIRECCION DE ECOLOGIA</t>
  </si>
  <si>
    <t>REGULACION Y PRESERVACION ECOLOGICA</t>
  </si>
  <si>
    <t>FORMULAR Y CONDUCIR LA POLITICA AMBIENTAL MUNICIPAL, CONCERTAR CON LOS SECTORES SOCIAL Y PRIVADOS LA REALIZACION DE ACCIONES QUE LLEVEN MEJORAMIENTO DEL AMBIENTE MUNICIPAL MEDIANTE LA FORMULACIÓN Y APLICACIÓN DE LA POLÍTICA ECOLÓGICA, ESTA CON MIRAS A LA REGULACIÓN DE ACTIVIDADES CUYOS EFECTOS AFECTEN LOS ECOSISTEMAS O ENTORNOS DEL MUNICIPIO</t>
  </si>
  <si>
    <t>APLICACION DE LA NORMATIVIDAD</t>
  </si>
  <si>
    <t>GESTION Y EDUCACION AMBIENTAL PARA LA SUSTENTABILIDAD</t>
  </si>
  <si>
    <t>PROGRAMA DE REGULACION DE LA PUBLICIDAD SONORA, FONETICA Y AUTOPARLANTE</t>
  </si>
  <si>
    <t>PARTICIPACION ACTIVA EN LA COMUNIDAD</t>
  </si>
  <si>
    <t>MEJORA CONTINUA</t>
  </si>
  <si>
    <t>CAMPAÑA DE REFORESTACION</t>
  </si>
  <si>
    <t>CAMPAÑAS DE LIMPIEZA</t>
  </si>
  <si>
    <t>CURSO ACTUALIZACION A PRESTADORES DE SERVICIOS AMBIENTALES</t>
  </si>
  <si>
    <t>no se llego a la meta por la falta de inspector ya que se jubilo un inspector ,,</t>
  </si>
  <si>
    <t>se supetro la meta para apoyar al siguiente trimestre y que es periodo vacacional de las instituciones .</t>
  </si>
  <si>
    <t xml:space="preserve">por la mucha demanda de eventos y actividades de la dependencia. </t>
  </si>
  <si>
    <t>por a importancia que el ayuntamiento da al crecimiento y conocimiento del trabajador</t>
  </si>
  <si>
    <t>se supero la meta por el proyecto Oxigenando Guaymas,.</t>
  </si>
  <si>
    <t xml:space="preserve">esta por programarse la fecha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</si>
</sst>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9"/>
      <name val="Segoe UI"/>
      <family val="2"/>
    </font>
    <font>
      <sz val="11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0" fontId="1" fillId="0" borderId="0"/>
  </cellStyleXfs>
  <cellXfs count="49">
    <xf numFmtId="0" fontId="0" fillId="0" borderId="0" xfId="0"/>
    <xf numFmtId="43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5" applyFont="1" applyProtection="1"/>
    <xf numFmtId="0" fontId="10" fillId="0" borderId="0" xfId="5" applyFont="1" applyAlignment="1">
      <alignment horizontal="left" vertical="center"/>
    </xf>
    <xf numFmtId="166" fontId="11" fillId="0" borderId="0" xfId="5" applyNumberFormat="1" applyFont="1" applyAlignment="1">
      <alignment horizontal="center"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4" fillId="0" borderId="0" xfId="5" applyNumberFormat="1" applyFont="1" applyFill="1" applyBorder="1" applyAlignment="1" applyProtection="1">
      <alignment vertical="center"/>
    </xf>
    <xf numFmtId="0" fontId="4" fillId="0" borderId="0" xfId="5" applyNumberFormat="1" applyFont="1" applyFill="1" applyBorder="1" applyAlignment="1" applyProtection="1"/>
    <xf numFmtId="167" fontId="11" fillId="0" borderId="0" xfId="5" applyNumberFormat="1" applyFont="1" applyAlignment="1">
      <alignment horizontal="center" vertical="center"/>
    </xf>
    <xf numFmtId="0" fontId="4" fillId="2" borderId="1" xfId="5" applyNumberFormat="1" applyFont="1" applyFill="1" applyBorder="1" applyAlignment="1" applyProtection="1">
      <alignment horizontal="center" vertical="center"/>
    </xf>
    <xf numFmtId="165" fontId="4" fillId="3" borderId="1" xfId="5" applyNumberFormat="1" applyFont="1" applyFill="1" applyBorder="1" applyAlignment="1" applyProtection="1">
      <alignment horizontal="center" vertical="center"/>
    </xf>
    <xf numFmtId="0" fontId="4" fillId="3" borderId="1" xfId="5" applyNumberFormat="1" applyFont="1" applyFill="1" applyBorder="1" applyAlignment="1" applyProtection="1">
      <alignment horizontal="center" vertical="center"/>
    </xf>
    <xf numFmtId="165" fontId="4" fillId="4" borderId="1" xfId="5" applyNumberFormat="1" applyFont="1" applyFill="1" applyBorder="1" applyAlignment="1" applyProtection="1">
      <alignment horizontal="center" vertical="center"/>
    </xf>
    <xf numFmtId="165" fontId="4" fillId="0" borderId="1" xfId="5" applyNumberFormat="1" applyFont="1" applyFill="1" applyBorder="1" applyAlignment="1" applyProtection="1">
      <alignment horizontal="center" vertical="center"/>
      <protection locked="0"/>
    </xf>
    <xf numFmtId="165" fontId="4" fillId="0" borderId="1" xfId="5" applyNumberFormat="1" applyFont="1" applyFill="1" applyBorder="1" applyAlignment="1" applyProtection="1">
      <alignment horizontal="center" vertical="center"/>
    </xf>
    <xf numFmtId="165" fontId="4" fillId="4" borderId="2" xfId="5" applyNumberFormat="1" applyFont="1" applyFill="1" applyBorder="1" applyAlignment="1" applyProtection="1">
      <alignment horizontal="center" vertical="center"/>
    </xf>
    <xf numFmtId="164" fontId="4" fillId="3" borderId="1" xfId="5" applyNumberFormat="1" applyFont="1" applyFill="1" applyBorder="1" applyAlignment="1" applyProtection="1">
      <alignment horizontal="center" vertical="center"/>
    </xf>
    <xf numFmtId="4" fontId="4" fillId="3" borderId="1" xfId="5" applyNumberFormat="1" applyFont="1" applyFill="1" applyBorder="1" applyAlignment="1" applyProtection="1">
      <alignment horizontal="center" vertical="center"/>
    </xf>
    <xf numFmtId="0" fontId="3" fillId="0" borderId="0" xfId="5" applyNumberFormat="1" applyFont="1" applyFill="1" applyBorder="1" applyAlignment="1" applyProtection="1"/>
    <xf numFmtId="0" fontId="4" fillId="0" borderId="0" xfId="5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/>
    </xf>
    <xf numFmtId="165" fontId="4" fillId="0" borderId="2" xfId="5" applyNumberFormat="1" applyFont="1" applyFill="1" applyBorder="1" applyAlignment="1" applyProtection="1">
      <alignment horizontal="justify" vertical="top"/>
      <protection locked="0"/>
    </xf>
    <xf numFmtId="165" fontId="4" fillId="0" borderId="2" xfId="5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5" applyNumberFormat="1" applyFont="1" applyFill="1" applyBorder="1" applyAlignment="1" applyProtection="1">
      <alignment horizontal="justify" vertical="top"/>
      <protection locked="0"/>
    </xf>
    <xf numFmtId="43" fontId="4" fillId="0" borderId="0" xfId="5" applyNumberFormat="1" applyFont="1" applyFill="1" applyBorder="1" applyAlignment="1" applyProtection="1">
      <alignment horizontal="center"/>
    </xf>
    <xf numFmtId="0" fontId="5" fillId="0" borderId="0" xfId="5" applyNumberFormat="1" applyFont="1" applyFill="1" applyBorder="1" applyAlignment="1" applyProtection="1">
      <alignment horizontal="center" vertical="center"/>
    </xf>
    <xf numFmtId="0" fontId="7" fillId="0" borderId="0" xfId="5" applyFont="1" applyAlignment="1" applyProtection="1">
      <alignment horizontal="center"/>
    </xf>
    <xf numFmtId="0" fontId="5" fillId="2" borderId="1" xfId="5" applyNumberFormat="1" applyFont="1" applyFill="1" applyBorder="1" applyAlignment="1" applyProtection="1">
      <alignment horizontal="center" vertical="center"/>
    </xf>
    <xf numFmtId="0" fontId="5" fillId="2" borderId="3" xfId="5" applyNumberFormat="1" applyFont="1" applyFill="1" applyBorder="1" applyAlignment="1" applyProtection="1">
      <alignment horizontal="center" vertical="center" wrapText="1"/>
    </xf>
    <xf numFmtId="0" fontId="4" fillId="5" borderId="4" xfId="5" applyNumberFormat="1" applyFont="1" applyFill="1" applyBorder="1" applyAlignment="1" applyProtection="1">
      <alignment horizontal="justify" vertical="center" wrapText="1"/>
    </xf>
    <xf numFmtId="0" fontId="4" fillId="5" borderId="5" xfId="5" applyNumberFormat="1" applyFont="1" applyFill="1" applyBorder="1" applyAlignment="1" applyProtection="1">
      <alignment horizontal="justify" vertical="center" wrapText="1"/>
    </xf>
    <xf numFmtId="165" fontId="3" fillId="3" borderId="4" xfId="5" applyNumberFormat="1" applyFont="1" applyFill="1" applyBorder="1" applyAlignment="1" applyProtection="1">
      <alignment horizontal="center" vertical="center"/>
    </xf>
    <xf numFmtId="165" fontId="3" fillId="3" borderId="6" xfId="5" applyNumberFormat="1" applyFont="1" applyFill="1" applyBorder="1" applyAlignment="1" applyProtection="1">
      <alignment horizontal="center" vertical="center"/>
    </xf>
    <xf numFmtId="165" fontId="3" fillId="3" borderId="5" xfId="5" applyNumberFormat="1" applyFont="1" applyFill="1" applyBorder="1" applyAlignment="1" applyProtection="1">
      <alignment horizontal="center" vertical="center"/>
    </xf>
    <xf numFmtId="0" fontId="5" fillId="2" borderId="1" xfId="5" applyNumberFormat="1" applyFont="1" applyFill="1" applyBorder="1" applyAlignment="1" applyProtection="1">
      <alignment horizontal="center" vertical="center"/>
    </xf>
    <xf numFmtId="0" fontId="5" fillId="2" borderId="4" xfId="5" applyNumberFormat="1" applyFont="1" applyFill="1" applyBorder="1" applyAlignment="1" applyProtection="1">
      <alignment horizontal="center" vertical="center"/>
    </xf>
    <xf numFmtId="0" fontId="5" fillId="2" borderId="5" xfId="5" applyNumberFormat="1" applyFont="1" applyFill="1" applyBorder="1" applyAlignment="1" applyProtection="1">
      <alignment horizontal="center" vertical="center"/>
    </xf>
    <xf numFmtId="0" fontId="3" fillId="2" borderId="1" xfId="5" applyNumberFormat="1" applyFont="1" applyFill="1" applyBorder="1" applyAlignment="1" applyProtection="1">
      <alignment horizontal="center" vertical="center"/>
    </xf>
    <xf numFmtId="0" fontId="5" fillId="2" borderId="4" xfId="5" applyNumberFormat="1" applyFont="1" applyFill="1" applyBorder="1" applyAlignment="1" applyProtection="1">
      <alignment horizontal="center" vertical="center" wrapText="1"/>
    </xf>
    <xf numFmtId="0" fontId="5" fillId="2" borderId="6" xfId="5" applyNumberFormat="1" applyFont="1" applyFill="1" applyBorder="1" applyAlignment="1" applyProtection="1">
      <alignment horizontal="center" vertical="center" wrapText="1"/>
    </xf>
    <xf numFmtId="0" fontId="5" fillId="2" borderId="5" xfId="5" applyNumberFormat="1" applyFont="1" applyFill="1" applyBorder="1" applyAlignment="1" applyProtection="1">
      <alignment horizontal="center" vertical="center" wrapText="1"/>
    </xf>
    <xf numFmtId="0" fontId="5" fillId="0" borderId="0" xfId="5" applyNumberFormat="1" applyFont="1" applyFill="1" applyBorder="1" applyAlignment="1" applyProtection="1">
      <alignment horizontal="center" vertical="center"/>
    </xf>
    <xf numFmtId="0" fontId="7" fillId="0" borderId="0" xfId="5" applyFont="1" applyAlignment="1" applyProtection="1">
      <alignment horizontal="center"/>
    </xf>
    <xf numFmtId="0" fontId="5" fillId="0" borderId="0" xfId="5" applyNumberFormat="1" applyFont="1" applyFill="1" applyBorder="1" applyAlignment="1" applyProtection="1">
      <alignment horizontal="center" vertical="center" wrapText="1"/>
    </xf>
    <xf numFmtId="0" fontId="5" fillId="2" borderId="6" xfId="5" applyNumberFormat="1" applyFont="1" applyFill="1" applyBorder="1" applyAlignment="1" applyProtection="1">
      <alignment horizontal="center" vertical="center"/>
    </xf>
    <xf numFmtId="0" fontId="5" fillId="2" borderId="2" xfId="5" applyNumberFormat="1" applyFont="1" applyFill="1" applyBorder="1" applyAlignment="1" applyProtection="1">
      <alignment horizontal="center" vertical="center" wrapText="1"/>
    </xf>
    <xf numFmtId="0" fontId="5" fillId="2" borderId="3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Border="1" applyAlignment="1" applyProtection="1">
      <alignment horizontal="center" vertical="center"/>
    </xf>
  </cellXfs>
  <cellStyles count="6">
    <cellStyle name="Millares 2" xfId="1"/>
    <cellStyle name="Normal" xfId="0" builtinId="0"/>
    <cellStyle name="Normal 11" xfId="2"/>
    <cellStyle name="Normal 2" xfId="3"/>
    <cellStyle name="Normal 2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topLeftCell="A23" workbookViewId="0">
      <selection activeCell="U42" sqref="U42"/>
    </sheetView>
  </sheetViews>
  <sheetFormatPr baseColWidth="10" defaultRowHeight="12.75" x14ac:dyDescent="0.2"/>
  <cols>
    <col min="1" max="1" width="5.42578125" style="2" customWidth="1"/>
    <col min="2" max="2" width="6.140625" style="2" customWidth="1"/>
    <col min="3" max="3" width="30.5703125" style="2" customWidth="1"/>
    <col min="4" max="4" width="10.85546875" style="2" customWidth="1"/>
    <col min="5" max="5" width="10" style="2" customWidth="1"/>
    <col min="6" max="7" width="12.85546875" style="27" hidden="1" customWidth="1"/>
    <col min="8" max="8" width="10.85546875" style="2" hidden="1" customWidth="1"/>
    <col min="9" max="9" width="10.28515625" style="2" hidden="1" customWidth="1"/>
    <col min="10" max="10" width="10.42578125" style="2" hidden="1" customWidth="1"/>
    <col min="11" max="11" width="7.7109375" style="2" hidden="1" customWidth="1"/>
    <col min="12" max="12" width="10.42578125" style="2" customWidth="1"/>
    <col min="13" max="13" width="9.28515625" style="2" customWidth="1"/>
    <col min="14" max="14" width="10.42578125" style="2" hidden="1" customWidth="1"/>
    <col min="15" max="15" width="9.28515625" style="2" hidden="1" customWidth="1"/>
    <col min="16" max="16" width="10.42578125" style="2" hidden="1" customWidth="1"/>
    <col min="17" max="20" width="9.28515625" style="2" hidden="1" customWidth="1"/>
    <col min="21" max="21" width="20.5703125" style="2" customWidth="1"/>
    <col min="22" max="22" width="3" style="2" customWidth="1"/>
    <col min="23" max="23" width="4.85546875" style="2" customWidth="1"/>
    <col min="24" max="24" width="3" style="2" customWidth="1"/>
    <col min="25" max="25" width="11.42578125" style="2" customWidth="1"/>
    <col min="26" max="16384" width="11.42578125" style="2"/>
  </cols>
  <sheetData>
    <row r="1" spans="1:24" x14ac:dyDescent="0.2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">
      <c r="A3" s="48" t="s">
        <v>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hidden="1" x14ac:dyDescent="0.2">
      <c r="A4" s="42" t="s">
        <v>35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x14ac:dyDescent="0.2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hidden="1" x14ac:dyDescent="0.2">
      <c r="A6" s="42" t="s">
        <v>37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hidden="1" x14ac:dyDescent="0.2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3" t="s">
        <v>41</v>
      </c>
      <c r="B9" s="4">
        <v>216</v>
      </c>
      <c r="C9" s="5" t="s">
        <v>47</v>
      </c>
      <c r="D9" s="6"/>
      <c r="E9" s="7"/>
      <c r="F9" s="20"/>
      <c r="G9" s="20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4" x14ac:dyDescent="0.2">
      <c r="A10" s="3" t="s">
        <v>1</v>
      </c>
      <c r="B10" s="4">
        <v>8</v>
      </c>
      <c r="C10" s="5" t="s">
        <v>46</v>
      </c>
      <c r="D10" s="6"/>
      <c r="E10" s="7"/>
      <c r="F10" s="20"/>
      <c r="G10" s="20"/>
      <c r="H10" s="7"/>
      <c r="I10" s="7"/>
      <c r="J10" s="7"/>
      <c r="K10" s="7"/>
      <c r="L10" s="7"/>
      <c r="M10" s="7"/>
      <c r="N10" s="7"/>
      <c r="O10" s="8"/>
      <c r="P10" s="8"/>
      <c r="Q10" s="8"/>
    </row>
    <row r="11" spans="1:24" x14ac:dyDescent="0.2">
      <c r="A11" s="3" t="s">
        <v>42</v>
      </c>
      <c r="B11" s="4">
        <v>5</v>
      </c>
      <c r="C11" s="5" t="s">
        <v>48</v>
      </c>
      <c r="D11" s="6"/>
      <c r="E11" s="7"/>
      <c r="F11" s="20"/>
      <c r="G11" s="20"/>
      <c r="H11" s="7"/>
      <c r="I11" s="7"/>
      <c r="J11" s="7"/>
      <c r="K11" s="7"/>
      <c r="L11" s="7"/>
      <c r="M11" s="7"/>
      <c r="N11" s="7"/>
      <c r="O11" s="8"/>
      <c r="P11" s="8"/>
      <c r="Q11" s="8"/>
    </row>
    <row r="12" spans="1:24" x14ac:dyDescent="0.2">
      <c r="A12" s="3" t="s">
        <v>5</v>
      </c>
      <c r="B12" s="9">
        <v>36</v>
      </c>
      <c r="C12" s="5" t="s">
        <v>49</v>
      </c>
      <c r="D12" s="6"/>
      <c r="E12" s="7"/>
      <c r="F12" s="20"/>
      <c r="G12" s="20"/>
      <c r="H12" s="7"/>
      <c r="I12" s="7"/>
      <c r="J12" s="7"/>
      <c r="K12" s="7"/>
      <c r="L12" s="7"/>
      <c r="M12" s="7"/>
      <c r="N12" s="7"/>
      <c r="O12" s="8"/>
      <c r="P12" s="8"/>
      <c r="Q12" s="8"/>
    </row>
    <row r="13" spans="1:24" x14ac:dyDescent="0.2">
      <c r="A13" s="3" t="s">
        <v>40</v>
      </c>
      <c r="B13" s="4">
        <v>7</v>
      </c>
      <c r="C13" s="5" t="s">
        <v>49</v>
      </c>
      <c r="D13" s="6"/>
      <c r="E13" s="7"/>
      <c r="F13" s="20"/>
      <c r="G13" s="20"/>
      <c r="H13" s="7"/>
      <c r="I13" s="7"/>
      <c r="J13" s="7"/>
      <c r="K13" s="7"/>
      <c r="L13" s="7"/>
      <c r="M13" s="7"/>
      <c r="N13" s="7"/>
      <c r="O13" s="8"/>
      <c r="P13" s="8"/>
      <c r="Q13" s="8"/>
    </row>
    <row r="14" spans="1:24" x14ac:dyDescent="0.2">
      <c r="A14" s="7"/>
      <c r="B14" s="7"/>
      <c r="C14" s="7"/>
      <c r="D14" s="7"/>
      <c r="E14" s="7"/>
      <c r="F14" s="20"/>
      <c r="G14" s="20"/>
      <c r="H14" s="7"/>
      <c r="I14" s="7"/>
      <c r="J14" s="7"/>
      <c r="K14" s="7"/>
      <c r="L14" s="7"/>
      <c r="M14" s="7"/>
      <c r="N14" s="7"/>
      <c r="O14" s="8"/>
      <c r="P14" s="8"/>
      <c r="Q14" s="8" t="s">
        <v>32</v>
      </c>
      <c r="W14" s="43" t="s">
        <v>38</v>
      </c>
      <c r="X14" s="43"/>
    </row>
    <row r="15" spans="1:24" x14ac:dyDescent="0.2">
      <c r="A15" s="42" t="s">
        <v>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ht="39.75" customHeight="1" x14ac:dyDescent="0.2">
      <c r="A16" s="44" t="s">
        <v>50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 x14ac:dyDescent="0.2">
      <c r="A17" s="8"/>
      <c r="B17" s="8"/>
      <c r="C17" s="8"/>
      <c r="D17" s="8"/>
      <c r="E17" s="8"/>
      <c r="F17" s="21"/>
      <c r="G17" s="21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24" ht="12.75" customHeight="1" x14ac:dyDescent="0.2">
      <c r="A18" s="36" t="s">
        <v>3</v>
      </c>
      <c r="B18" s="45"/>
      <c r="C18" s="37"/>
      <c r="D18" s="46" t="s">
        <v>6</v>
      </c>
      <c r="E18" s="46" t="s">
        <v>15</v>
      </c>
      <c r="F18" s="39" t="s">
        <v>16</v>
      </c>
      <c r="G18" s="41"/>
      <c r="H18" s="39" t="s">
        <v>17</v>
      </c>
      <c r="I18" s="41"/>
      <c r="J18" s="36" t="s">
        <v>11</v>
      </c>
      <c r="K18" s="37"/>
      <c r="L18" s="36" t="s">
        <v>7</v>
      </c>
      <c r="M18" s="37"/>
      <c r="N18" s="36" t="s">
        <v>10</v>
      </c>
      <c r="O18" s="37"/>
      <c r="P18" s="36" t="s">
        <v>12</v>
      </c>
      <c r="Q18" s="37"/>
      <c r="R18" s="35" t="s">
        <v>25</v>
      </c>
      <c r="S18" s="35"/>
      <c r="T18" s="35"/>
      <c r="U18" s="38" t="s">
        <v>26</v>
      </c>
      <c r="V18" s="39" t="s">
        <v>28</v>
      </c>
      <c r="W18" s="40"/>
      <c r="X18" s="41"/>
    </row>
    <row r="19" spans="1:24" ht="20.25" customHeight="1" x14ac:dyDescent="0.2">
      <c r="A19" s="28" t="s">
        <v>14</v>
      </c>
      <c r="B19" s="35" t="s">
        <v>4</v>
      </c>
      <c r="C19" s="35"/>
      <c r="D19" s="47"/>
      <c r="E19" s="47"/>
      <c r="F19" s="29" t="s">
        <v>18</v>
      </c>
      <c r="G19" s="29" t="s">
        <v>19</v>
      </c>
      <c r="H19" s="29" t="s">
        <v>20</v>
      </c>
      <c r="I19" s="29" t="s">
        <v>21</v>
      </c>
      <c r="J19" s="10" t="s">
        <v>8</v>
      </c>
      <c r="K19" s="10" t="s">
        <v>9</v>
      </c>
      <c r="L19" s="10" t="s">
        <v>8</v>
      </c>
      <c r="M19" s="10" t="s">
        <v>9</v>
      </c>
      <c r="N19" s="10" t="s">
        <v>8</v>
      </c>
      <c r="O19" s="10" t="s">
        <v>9</v>
      </c>
      <c r="P19" s="10" t="s">
        <v>8</v>
      </c>
      <c r="Q19" s="10" t="s">
        <v>9</v>
      </c>
      <c r="R19" s="10" t="s">
        <v>8</v>
      </c>
      <c r="S19" s="10" t="s">
        <v>9</v>
      </c>
      <c r="T19" s="10" t="s">
        <v>27</v>
      </c>
      <c r="U19" s="38"/>
      <c r="V19" s="29" t="s">
        <v>29</v>
      </c>
      <c r="W19" s="29" t="s">
        <v>30</v>
      </c>
      <c r="X19" s="29" t="s">
        <v>31</v>
      </c>
    </row>
    <row r="20" spans="1:24" ht="34.5" customHeight="1" x14ac:dyDescent="0.2">
      <c r="A20" s="11">
        <v>1</v>
      </c>
      <c r="B20" s="30" t="s">
        <v>51</v>
      </c>
      <c r="C20" s="31"/>
      <c r="D20" s="12" t="s">
        <v>43</v>
      </c>
      <c r="E20" s="12">
        <v>25</v>
      </c>
      <c r="F20" s="1">
        <f>$F$30*E20/100</f>
        <v>0</v>
      </c>
      <c r="G20" s="1">
        <f>$G$30*E20/100</f>
        <v>0</v>
      </c>
      <c r="H20" s="13">
        <f>J20+L20+N20+P20</f>
        <v>550</v>
      </c>
      <c r="I20" s="13">
        <f>K20+M20+O20+Q20</f>
        <v>563</v>
      </c>
      <c r="J20" s="11">
        <v>250</v>
      </c>
      <c r="K20" s="14">
        <v>306</v>
      </c>
      <c r="L20" s="11">
        <v>300</v>
      </c>
      <c r="M20" s="15">
        <v>257</v>
      </c>
      <c r="N20" s="11"/>
      <c r="O20" s="15"/>
      <c r="P20" s="11"/>
      <c r="Q20" s="15"/>
      <c r="R20" s="16">
        <f t="shared" ref="R20:S30" si="0">J20+L20+N20+P20</f>
        <v>550</v>
      </c>
      <c r="S20" s="16">
        <f t="shared" si="0"/>
        <v>563</v>
      </c>
      <c r="T20" s="16">
        <f t="shared" ref="T20:T30" si="1">S20-R20</f>
        <v>13</v>
      </c>
      <c r="U20" s="22" t="s">
        <v>59</v>
      </c>
      <c r="V20" s="15">
        <f>KM20/L20*100</f>
        <v>0</v>
      </c>
      <c r="W20" s="15" t="e">
        <f>G20/F20*100</f>
        <v>#DIV/0!</v>
      </c>
      <c r="X20" s="15" t="e">
        <f>W20/V20*100</f>
        <v>#DIV/0!</v>
      </c>
    </row>
    <row r="21" spans="1:24" ht="55.5" customHeight="1" x14ac:dyDescent="0.2">
      <c r="A21" s="11">
        <v>2</v>
      </c>
      <c r="B21" s="30" t="s">
        <v>52</v>
      </c>
      <c r="C21" s="31"/>
      <c r="D21" s="12" t="s">
        <v>44</v>
      </c>
      <c r="E21" s="12">
        <v>20</v>
      </c>
      <c r="F21" s="1">
        <f t="shared" ref="F21:F27" si="2">$F$30*E21/100</f>
        <v>0</v>
      </c>
      <c r="G21" s="1">
        <f t="shared" ref="G21:G27" si="3">$G$30*E21/100</f>
        <v>0</v>
      </c>
      <c r="H21" s="13">
        <f t="shared" ref="H21:I29" si="4">J21+L21+N21+P21</f>
        <v>35</v>
      </c>
      <c r="I21" s="13">
        <f t="shared" si="4"/>
        <v>32</v>
      </c>
      <c r="J21" s="11">
        <v>20</v>
      </c>
      <c r="K21" s="14">
        <v>10</v>
      </c>
      <c r="L21" s="11">
        <v>15</v>
      </c>
      <c r="M21" s="15">
        <v>22</v>
      </c>
      <c r="N21" s="11"/>
      <c r="O21" s="15"/>
      <c r="P21" s="11"/>
      <c r="Q21" s="15"/>
      <c r="R21" s="16">
        <f t="shared" si="0"/>
        <v>35</v>
      </c>
      <c r="S21" s="16">
        <f t="shared" si="0"/>
        <v>32</v>
      </c>
      <c r="T21" s="16">
        <f t="shared" si="1"/>
        <v>-3</v>
      </c>
      <c r="U21" s="22" t="s">
        <v>60</v>
      </c>
      <c r="V21" s="15">
        <f t="shared" ref="V21:V30" si="5">KM21/L21*100</f>
        <v>0</v>
      </c>
      <c r="W21" s="15" t="e">
        <f t="shared" ref="W21:W30" si="6">G21/F21*100</f>
        <v>#DIV/0!</v>
      </c>
      <c r="X21" s="15" t="e">
        <f t="shared" ref="X21:X30" si="7">W21/V21*100</f>
        <v>#DIV/0!</v>
      </c>
    </row>
    <row r="22" spans="1:24" ht="39" customHeight="1" x14ac:dyDescent="0.2">
      <c r="A22" s="11">
        <v>3</v>
      </c>
      <c r="B22" s="30" t="s">
        <v>53</v>
      </c>
      <c r="C22" s="31"/>
      <c r="D22" s="12" t="s">
        <v>43</v>
      </c>
      <c r="E22" s="12">
        <v>6</v>
      </c>
      <c r="F22" s="1">
        <f t="shared" si="2"/>
        <v>0</v>
      </c>
      <c r="G22" s="1">
        <f t="shared" si="3"/>
        <v>0</v>
      </c>
      <c r="H22" s="13">
        <f t="shared" si="4"/>
        <v>4</v>
      </c>
      <c r="I22" s="13">
        <f t="shared" si="4"/>
        <v>5</v>
      </c>
      <c r="J22" s="11">
        <v>2</v>
      </c>
      <c r="K22" s="14">
        <v>2</v>
      </c>
      <c r="L22" s="11">
        <v>2</v>
      </c>
      <c r="M22" s="15">
        <v>3</v>
      </c>
      <c r="N22" s="11"/>
      <c r="O22" s="15"/>
      <c r="P22" s="11"/>
      <c r="Q22" s="15"/>
      <c r="R22" s="16">
        <f t="shared" si="0"/>
        <v>4</v>
      </c>
      <c r="S22" s="16">
        <f t="shared" si="0"/>
        <v>5</v>
      </c>
      <c r="T22" s="16">
        <f t="shared" si="1"/>
        <v>1</v>
      </c>
      <c r="U22" s="22"/>
      <c r="V22" s="15">
        <f t="shared" si="5"/>
        <v>0</v>
      </c>
      <c r="W22" s="15" t="e">
        <f t="shared" si="6"/>
        <v>#DIV/0!</v>
      </c>
      <c r="X22" s="15" t="e">
        <f t="shared" si="7"/>
        <v>#DIV/0!</v>
      </c>
    </row>
    <row r="23" spans="1:24" ht="48" customHeight="1" x14ac:dyDescent="0.2">
      <c r="A23" s="11">
        <v>4</v>
      </c>
      <c r="B23" s="30" t="s">
        <v>54</v>
      </c>
      <c r="C23" s="31"/>
      <c r="D23" s="12" t="s">
        <v>45</v>
      </c>
      <c r="E23" s="12">
        <v>8</v>
      </c>
      <c r="F23" s="1">
        <f t="shared" si="2"/>
        <v>0</v>
      </c>
      <c r="G23" s="1">
        <f t="shared" si="3"/>
        <v>0</v>
      </c>
      <c r="H23" s="13">
        <f t="shared" si="4"/>
        <v>4</v>
      </c>
      <c r="I23" s="13">
        <f t="shared" si="4"/>
        <v>55</v>
      </c>
      <c r="J23" s="11">
        <v>2</v>
      </c>
      <c r="K23" s="14">
        <v>15</v>
      </c>
      <c r="L23" s="11">
        <v>2</v>
      </c>
      <c r="M23" s="15">
        <v>40</v>
      </c>
      <c r="N23" s="11"/>
      <c r="O23" s="15"/>
      <c r="P23" s="11"/>
      <c r="Q23" s="15"/>
      <c r="R23" s="16">
        <f t="shared" si="0"/>
        <v>4</v>
      </c>
      <c r="S23" s="16">
        <f t="shared" si="0"/>
        <v>55</v>
      </c>
      <c r="T23" s="16">
        <f t="shared" si="1"/>
        <v>51</v>
      </c>
      <c r="U23" s="23" t="s">
        <v>61</v>
      </c>
      <c r="V23" s="15">
        <f t="shared" si="5"/>
        <v>0</v>
      </c>
      <c r="W23" s="15" t="e">
        <f t="shared" si="6"/>
        <v>#DIV/0!</v>
      </c>
      <c r="X23" s="15" t="e">
        <f t="shared" si="7"/>
        <v>#DIV/0!</v>
      </c>
    </row>
    <row r="24" spans="1:24" ht="53.25" customHeight="1" x14ac:dyDescent="0.2">
      <c r="A24" s="11">
        <v>5</v>
      </c>
      <c r="B24" s="30" t="s">
        <v>55</v>
      </c>
      <c r="C24" s="31"/>
      <c r="D24" s="12" t="s">
        <v>44</v>
      </c>
      <c r="E24" s="12">
        <v>10</v>
      </c>
      <c r="F24" s="1">
        <f t="shared" si="2"/>
        <v>0</v>
      </c>
      <c r="G24" s="1">
        <f t="shared" si="3"/>
        <v>0</v>
      </c>
      <c r="H24" s="13">
        <f t="shared" si="4"/>
        <v>3</v>
      </c>
      <c r="I24" s="13">
        <f t="shared" si="4"/>
        <v>16</v>
      </c>
      <c r="J24" s="11">
        <v>2</v>
      </c>
      <c r="K24" s="14">
        <v>7</v>
      </c>
      <c r="L24" s="11">
        <v>1</v>
      </c>
      <c r="M24" s="15">
        <v>9</v>
      </c>
      <c r="N24" s="11"/>
      <c r="O24" s="15"/>
      <c r="P24" s="11"/>
      <c r="Q24" s="15"/>
      <c r="R24" s="16">
        <f t="shared" si="0"/>
        <v>3</v>
      </c>
      <c r="S24" s="16">
        <f t="shared" si="0"/>
        <v>16</v>
      </c>
      <c r="T24" s="16">
        <f t="shared" si="1"/>
        <v>13</v>
      </c>
      <c r="U24" s="23" t="s">
        <v>62</v>
      </c>
      <c r="V24" s="15">
        <f t="shared" si="5"/>
        <v>0</v>
      </c>
      <c r="W24" s="15" t="e">
        <f t="shared" si="6"/>
        <v>#DIV/0!</v>
      </c>
      <c r="X24" s="15" t="e">
        <f t="shared" si="7"/>
        <v>#DIV/0!</v>
      </c>
    </row>
    <row r="25" spans="1:24" ht="20.25" customHeight="1" x14ac:dyDescent="0.2">
      <c r="A25" s="11">
        <v>6</v>
      </c>
      <c r="B25" s="30" t="s">
        <v>56</v>
      </c>
      <c r="C25" s="31"/>
      <c r="D25" s="12" t="s">
        <v>39</v>
      </c>
      <c r="E25" s="12">
        <v>14</v>
      </c>
      <c r="F25" s="1">
        <f t="shared" si="2"/>
        <v>0</v>
      </c>
      <c r="G25" s="1">
        <f t="shared" si="3"/>
        <v>0</v>
      </c>
      <c r="H25" s="13">
        <f t="shared" si="4"/>
        <v>6</v>
      </c>
      <c r="I25" s="13">
        <f t="shared" si="4"/>
        <v>15</v>
      </c>
      <c r="J25" s="11">
        <v>3</v>
      </c>
      <c r="K25" s="14">
        <v>6</v>
      </c>
      <c r="L25" s="11">
        <v>3</v>
      </c>
      <c r="M25" s="15">
        <v>9</v>
      </c>
      <c r="N25" s="11"/>
      <c r="O25" s="15"/>
      <c r="P25" s="11"/>
      <c r="Q25" s="15"/>
      <c r="R25" s="16">
        <f t="shared" si="0"/>
        <v>6</v>
      </c>
      <c r="S25" s="16">
        <f t="shared" si="0"/>
        <v>15</v>
      </c>
      <c r="T25" s="16">
        <f t="shared" si="1"/>
        <v>9</v>
      </c>
      <c r="U25" s="22" t="s">
        <v>63</v>
      </c>
      <c r="V25" s="15">
        <f t="shared" si="5"/>
        <v>0</v>
      </c>
      <c r="W25" s="15" t="e">
        <f t="shared" si="6"/>
        <v>#DIV/0!</v>
      </c>
      <c r="X25" s="15" t="e">
        <f t="shared" si="7"/>
        <v>#DIV/0!</v>
      </c>
    </row>
    <row r="26" spans="1:24" ht="39" customHeight="1" x14ac:dyDescent="0.2">
      <c r="A26" s="11">
        <v>7</v>
      </c>
      <c r="B26" s="30" t="s">
        <v>57</v>
      </c>
      <c r="C26" s="31"/>
      <c r="D26" s="12" t="s">
        <v>43</v>
      </c>
      <c r="E26" s="12">
        <v>12</v>
      </c>
      <c r="F26" s="1">
        <f t="shared" si="2"/>
        <v>0</v>
      </c>
      <c r="G26" s="1">
        <f t="shared" si="3"/>
        <v>0</v>
      </c>
      <c r="H26" s="13">
        <f t="shared" si="4"/>
        <v>3</v>
      </c>
      <c r="I26" s="13">
        <f t="shared" si="4"/>
        <v>4</v>
      </c>
      <c r="J26" s="11">
        <v>1</v>
      </c>
      <c r="K26" s="14">
        <v>2</v>
      </c>
      <c r="L26" s="11">
        <v>2</v>
      </c>
      <c r="M26" s="15">
        <v>2</v>
      </c>
      <c r="N26" s="11"/>
      <c r="O26" s="15"/>
      <c r="P26" s="11"/>
      <c r="Q26" s="15"/>
      <c r="R26" s="16">
        <f t="shared" si="0"/>
        <v>3</v>
      </c>
      <c r="S26" s="16">
        <f t="shared" si="0"/>
        <v>4</v>
      </c>
      <c r="T26" s="16">
        <f t="shared" si="1"/>
        <v>1</v>
      </c>
      <c r="U26" s="14"/>
      <c r="V26" s="15">
        <f t="shared" si="5"/>
        <v>0</v>
      </c>
      <c r="W26" s="15" t="e">
        <f t="shared" si="6"/>
        <v>#DIV/0!</v>
      </c>
      <c r="X26" s="15" t="e">
        <f t="shared" si="7"/>
        <v>#DIV/0!</v>
      </c>
    </row>
    <row r="27" spans="1:24" ht="33.75" customHeight="1" x14ac:dyDescent="0.2">
      <c r="A27" s="11">
        <v>8</v>
      </c>
      <c r="B27" s="30" t="s">
        <v>58</v>
      </c>
      <c r="C27" s="31"/>
      <c r="D27" s="12" t="s">
        <v>43</v>
      </c>
      <c r="E27" s="12">
        <v>5</v>
      </c>
      <c r="F27" s="1">
        <f t="shared" si="2"/>
        <v>0</v>
      </c>
      <c r="G27" s="1">
        <f t="shared" si="3"/>
        <v>0</v>
      </c>
      <c r="H27" s="13">
        <f t="shared" si="4"/>
        <v>0</v>
      </c>
      <c r="I27" s="13">
        <f t="shared" si="4"/>
        <v>0</v>
      </c>
      <c r="J27" s="11">
        <v>0</v>
      </c>
      <c r="K27" s="14">
        <v>0</v>
      </c>
      <c r="L27" s="11">
        <v>0</v>
      </c>
      <c r="M27" s="15">
        <v>0</v>
      </c>
      <c r="N27" s="11"/>
      <c r="O27" s="15"/>
      <c r="P27" s="11"/>
      <c r="Q27" s="15"/>
      <c r="R27" s="16">
        <f t="shared" si="0"/>
        <v>0</v>
      </c>
      <c r="S27" s="16">
        <f t="shared" si="0"/>
        <v>0</v>
      </c>
      <c r="T27" s="16">
        <f t="shared" si="1"/>
        <v>0</v>
      </c>
      <c r="U27" s="24" t="s">
        <v>64</v>
      </c>
      <c r="V27" s="15" t="e">
        <f t="shared" si="5"/>
        <v>#DIV/0!</v>
      </c>
      <c r="W27" s="15" t="e">
        <f t="shared" si="6"/>
        <v>#DIV/0!</v>
      </c>
      <c r="X27" s="15">
        <v>0</v>
      </c>
    </row>
    <row r="28" spans="1:24" ht="39" customHeight="1" x14ac:dyDescent="0.2">
      <c r="A28" s="11"/>
      <c r="B28" s="30"/>
      <c r="C28" s="31"/>
      <c r="D28" s="12"/>
      <c r="E28" s="12"/>
      <c r="F28" s="1"/>
      <c r="G28" s="1"/>
      <c r="H28" s="13">
        <f t="shared" si="4"/>
        <v>0</v>
      </c>
      <c r="I28" s="13">
        <f t="shared" si="4"/>
        <v>0</v>
      </c>
      <c r="J28" s="11"/>
      <c r="K28" s="14"/>
      <c r="L28" s="11"/>
      <c r="M28" s="15"/>
      <c r="N28" s="11"/>
      <c r="O28" s="15"/>
      <c r="P28" s="11"/>
      <c r="Q28" s="15"/>
      <c r="R28" s="16">
        <f t="shared" si="0"/>
        <v>0</v>
      </c>
      <c r="S28" s="16">
        <f t="shared" si="0"/>
        <v>0</v>
      </c>
      <c r="T28" s="16">
        <f t="shared" si="1"/>
        <v>0</v>
      </c>
      <c r="U28" s="24"/>
      <c r="V28" s="15"/>
      <c r="W28" s="15"/>
      <c r="X28" s="15"/>
    </row>
    <row r="29" spans="1:24" ht="33.75" customHeight="1" x14ac:dyDescent="0.2">
      <c r="A29" s="11"/>
      <c r="B29" s="30"/>
      <c r="C29" s="31"/>
      <c r="D29" s="12"/>
      <c r="E29" s="12"/>
      <c r="F29" s="1"/>
      <c r="G29" s="1"/>
      <c r="H29" s="13">
        <f t="shared" si="4"/>
        <v>0</v>
      </c>
      <c r="I29" s="13">
        <f t="shared" si="4"/>
        <v>0</v>
      </c>
      <c r="J29" s="11"/>
      <c r="K29" s="14"/>
      <c r="L29" s="11"/>
      <c r="M29" s="15"/>
      <c r="N29" s="11"/>
      <c r="O29" s="15"/>
      <c r="P29" s="11"/>
      <c r="Q29" s="15"/>
      <c r="R29" s="16">
        <f t="shared" si="0"/>
        <v>0</v>
      </c>
      <c r="S29" s="16">
        <f t="shared" si="0"/>
        <v>0</v>
      </c>
      <c r="T29" s="16">
        <f t="shared" si="1"/>
        <v>0</v>
      </c>
      <c r="U29" s="14"/>
      <c r="V29" s="15"/>
      <c r="W29" s="15"/>
      <c r="X29" s="15"/>
    </row>
    <row r="30" spans="1:24" s="7" customFormat="1" ht="36.75" customHeight="1" x14ac:dyDescent="0.2">
      <c r="A30" s="32" t="s">
        <v>22</v>
      </c>
      <c r="B30" s="33"/>
      <c r="C30" s="34"/>
      <c r="D30" s="12"/>
      <c r="E30" s="12">
        <f>SUM(E20:E29)</f>
        <v>100</v>
      </c>
      <c r="F30" s="17"/>
      <c r="G30" s="18"/>
      <c r="H30" s="12">
        <f t="shared" ref="H30:Q30" si="8">SUM(H20:H29)</f>
        <v>605</v>
      </c>
      <c r="I30" s="12">
        <f t="shared" si="8"/>
        <v>690</v>
      </c>
      <c r="J30" s="11">
        <f>SUM(J20:J29)</f>
        <v>280</v>
      </c>
      <c r="K30" s="12">
        <f t="shared" si="8"/>
        <v>348</v>
      </c>
      <c r="L30" s="12">
        <f t="shared" si="8"/>
        <v>325</v>
      </c>
      <c r="M30" s="12">
        <f t="shared" si="8"/>
        <v>342</v>
      </c>
      <c r="N30" s="12">
        <f t="shared" si="8"/>
        <v>0</v>
      </c>
      <c r="O30" s="12">
        <f t="shared" si="8"/>
        <v>0</v>
      </c>
      <c r="P30" s="12">
        <f t="shared" si="8"/>
        <v>0</v>
      </c>
      <c r="Q30" s="12">
        <f t="shared" si="8"/>
        <v>0</v>
      </c>
      <c r="R30" s="13">
        <f t="shared" si="0"/>
        <v>605</v>
      </c>
      <c r="S30" s="13">
        <f t="shared" si="0"/>
        <v>690</v>
      </c>
      <c r="T30" s="13">
        <f t="shared" si="1"/>
        <v>85</v>
      </c>
      <c r="U30" s="13"/>
      <c r="V30" s="15">
        <f t="shared" si="5"/>
        <v>0</v>
      </c>
      <c r="W30" s="15" t="e">
        <f t="shared" si="6"/>
        <v>#DIV/0!</v>
      </c>
      <c r="X30" s="15" t="e">
        <f t="shared" si="7"/>
        <v>#DIV/0!</v>
      </c>
    </row>
    <row r="31" spans="1:24" s="8" customFormat="1" ht="14.25" customHeight="1" x14ac:dyDescent="0.2">
      <c r="F31" s="25"/>
      <c r="G31" s="21"/>
    </row>
    <row r="32" spans="1:24" s="8" customFormat="1" ht="14.25" customHeight="1" x14ac:dyDescent="0.2">
      <c r="B32" s="19" t="s">
        <v>23</v>
      </c>
      <c r="F32" s="25"/>
      <c r="G32" s="21"/>
      <c r="H32" s="8" t="s">
        <v>24</v>
      </c>
    </row>
  </sheetData>
  <mergeCells count="34">
    <mergeCell ref="A6:X6"/>
    <mergeCell ref="A1:X1"/>
    <mergeCell ref="A2:X2"/>
    <mergeCell ref="A3:X3"/>
    <mergeCell ref="A4:X4"/>
    <mergeCell ref="A5:X5"/>
    <mergeCell ref="V18:X18"/>
    <mergeCell ref="A7:X7"/>
    <mergeCell ref="W14:X14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A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216 08 05 036 07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Paulina Jaramillo</cp:lastModifiedBy>
  <cp:lastPrinted>2025-04-29T00:32:36Z</cp:lastPrinted>
  <dcterms:created xsi:type="dcterms:W3CDTF">2010-04-16T17:39:00Z</dcterms:created>
  <dcterms:modified xsi:type="dcterms:W3CDTF">2025-08-04T17:02:57Z</dcterms:modified>
</cp:coreProperties>
</file>