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"/>
    </mc:Choice>
  </mc:AlternateContent>
  <bookViews>
    <workbookView xWindow="0" yWindow="0" windowWidth="27045" windowHeight="9705" firstSheet="1" activeTab="3"/>
  </bookViews>
  <sheets>
    <sheet name="171 11 01 021 01 PPTO 2024" sheetId="203" r:id="rId1"/>
    <sheet name="171 11 02 021 04 PPTO 2024" sheetId="200" r:id="rId2"/>
    <sheet name="171 11 02 021 08 PPTO 2024" sheetId="197" r:id="rId3"/>
    <sheet name="171 11 03 022 02 PPTO 2024" sheetId="205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203" l="1"/>
  <c r="S25" i="200"/>
  <c r="F21" i="205" l="1"/>
  <c r="G21" i="205"/>
  <c r="F22" i="205"/>
  <c r="G22" i="205"/>
  <c r="F23" i="205"/>
  <c r="G23" i="205"/>
  <c r="F24" i="205"/>
  <c r="G24" i="205"/>
  <c r="G20" i="205"/>
  <c r="F20" i="205"/>
  <c r="H21" i="205"/>
  <c r="H22" i="205"/>
  <c r="H23" i="205"/>
  <c r="H24" i="205"/>
  <c r="H20" i="205"/>
  <c r="F21" i="197"/>
  <c r="G21" i="197"/>
  <c r="F22" i="197"/>
  <c r="G22" i="197"/>
  <c r="G20" i="197"/>
  <c r="F20" i="197"/>
  <c r="H21" i="197"/>
  <c r="H22" i="197"/>
  <c r="H20" i="197"/>
  <c r="F21" i="200"/>
  <c r="G21" i="200"/>
  <c r="F22" i="200"/>
  <c r="G22" i="200"/>
  <c r="F23" i="200"/>
  <c r="G23" i="200"/>
  <c r="F24" i="200"/>
  <c r="G24" i="200"/>
  <c r="F25" i="200"/>
  <c r="G25" i="200"/>
  <c r="F26" i="200"/>
  <c r="G26" i="200"/>
  <c r="G20" i="200"/>
  <c r="F20" i="200"/>
  <c r="H21" i="200"/>
  <c r="H22" i="200"/>
  <c r="H23" i="200"/>
  <c r="H24" i="200"/>
  <c r="H25" i="200"/>
  <c r="H26" i="200"/>
  <c r="H20" i="200"/>
  <c r="F21" i="203"/>
  <c r="G21" i="203"/>
  <c r="F22" i="203"/>
  <c r="G22" i="203"/>
  <c r="F23" i="203"/>
  <c r="G23" i="203"/>
  <c r="F24" i="203"/>
  <c r="G24" i="203"/>
  <c r="F25" i="203"/>
  <c r="G25" i="203"/>
  <c r="F26" i="203"/>
  <c r="G26" i="203"/>
  <c r="F27" i="203"/>
  <c r="G27" i="203"/>
  <c r="F28" i="203"/>
  <c r="G28" i="203"/>
  <c r="F29" i="203"/>
  <c r="G29" i="203"/>
  <c r="G20" i="203"/>
  <c r="F20" i="203"/>
  <c r="P25" i="205" l="1"/>
  <c r="N25" i="205"/>
  <c r="L25" i="205"/>
  <c r="J25" i="205"/>
  <c r="P27" i="200"/>
  <c r="N27" i="200"/>
  <c r="L27" i="200"/>
  <c r="J27" i="200"/>
  <c r="P30" i="203"/>
  <c r="N30" i="203"/>
  <c r="L30" i="203"/>
  <c r="J30" i="203"/>
  <c r="H28" i="203" l="1"/>
  <c r="R25" i="200" l="1"/>
  <c r="T25" i="200" s="1"/>
  <c r="H21" i="203" l="1"/>
  <c r="H22" i="203"/>
  <c r="H23" i="203"/>
  <c r="H24" i="203"/>
  <c r="H25" i="203"/>
  <c r="H26" i="203"/>
  <c r="H27" i="203"/>
  <c r="H29" i="203"/>
  <c r="H20" i="203"/>
  <c r="Q27" i="200" l="1"/>
  <c r="O27" i="200"/>
  <c r="M27" i="200"/>
  <c r="K27" i="200"/>
  <c r="I27" i="200"/>
  <c r="E27" i="200"/>
  <c r="H27" i="200" l="1"/>
  <c r="Q25" i="205"/>
  <c r="O25" i="205"/>
  <c r="M25" i="205"/>
  <c r="K25" i="205"/>
  <c r="E25" i="205"/>
  <c r="H25" i="205"/>
  <c r="S24" i="205"/>
  <c r="R24" i="205"/>
  <c r="S23" i="205"/>
  <c r="R23" i="205"/>
  <c r="S22" i="205"/>
  <c r="R22" i="205"/>
  <c r="S21" i="205"/>
  <c r="R21" i="205"/>
  <c r="T21" i="205" s="1"/>
  <c r="S20" i="205"/>
  <c r="R20" i="205"/>
  <c r="I25" i="205"/>
  <c r="S22" i="197"/>
  <c r="R22" i="197"/>
  <c r="S21" i="197"/>
  <c r="R21" i="197"/>
  <c r="S20" i="197"/>
  <c r="R20" i="197"/>
  <c r="S26" i="200"/>
  <c r="R26" i="200"/>
  <c r="S24" i="200"/>
  <c r="R24" i="200"/>
  <c r="S23" i="200"/>
  <c r="R23" i="200"/>
  <c r="S22" i="200"/>
  <c r="R22" i="200"/>
  <c r="S21" i="200"/>
  <c r="R21" i="200"/>
  <c r="S20" i="200"/>
  <c r="R20" i="200"/>
  <c r="S29" i="203"/>
  <c r="R29" i="203"/>
  <c r="S27" i="203"/>
  <c r="R27" i="203"/>
  <c r="S26" i="203"/>
  <c r="R26" i="203"/>
  <c r="S25" i="203"/>
  <c r="R25" i="203"/>
  <c r="S24" i="203"/>
  <c r="R24" i="203"/>
  <c r="S23" i="203"/>
  <c r="R23" i="203"/>
  <c r="S22" i="203"/>
  <c r="R22" i="203"/>
  <c r="S21" i="203"/>
  <c r="R21" i="203"/>
  <c r="S20" i="203"/>
  <c r="R20" i="203"/>
  <c r="Q24" i="197"/>
  <c r="P24" i="197"/>
  <c r="O24" i="197"/>
  <c r="N24" i="197"/>
  <c r="M24" i="197"/>
  <c r="L24" i="197"/>
  <c r="K24" i="197"/>
  <c r="J24" i="197"/>
  <c r="E24" i="197"/>
  <c r="S27" i="200"/>
  <c r="Q30" i="203"/>
  <c r="O30" i="203"/>
  <c r="M30" i="203"/>
  <c r="K30" i="203"/>
  <c r="I30" i="203"/>
  <c r="E30" i="203"/>
  <c r="H30" i="203"/>
  <c r="F23" i="197"/>
  <c r="R27" i="200"/>
  <c r="T23" i="205" l="1"/>
  <c r="T25" i="203"/>
  <c r="I24" i="197"/>
  <c r="H24" i="197"/>
  <c r="T22" i="205"/>
  <c r="T24" i="205"/>
  <c r="S30" i="203"/>
  <c r="T22" i="203"/>
  <c r="T24" i="203"/>
  <c r="T21" i="200"/>
  <c r="T23" i="200"/>
  <c r="T26" i="200"/>
  <c r="T21" i="197"/>
  <c r="T22" i="197"/>
  <c r="T26" i="203"/>
  <c r="S24" i="197"/>
  <c r="T20" i="197"/>
  <c r="T20" i="205"/>
  <c r="T20" i="200"/>
  <c r="T24" i="200"/>
  <c r="R24" i="197"/>
  <c r="S25" i="205"/>
  <c r="R25" i="205"/>
  <c r="T20" i="203"/>
  <c r="R30" i="203"/>
  <c r="T29" i="203"/>
  <c r="T21" i="203"/>
  <c r="T27" i="203"/>
  <c r="T23" i="203"/>
  <c r="T27" i="200"/>
  <c r="T22" i="200"/>
  <c r="T24" i="197" l="1"/>
  <c r="T30" i="203"/>
  <c r="T25" i="205"/>
</calcChain>
</file>

<file path=xl/sharedStrings.xml><?xml version="1.0" encoding="utf-8"?>
<sst xmlns="http://schemas.openxmlformats.org/spreadsheetml/2006/main" count="270" uniqueCount="92">
  <si>
    <t>OBJETIVOS Y METAS</t>
  </si>
  <si>
    <t>MUNICIPIO DE GUAYMAS SONORA</t>
  </si>
  <si>
    <t>DEL 01 DE  ENERO  AL 31 DE MARZO DE 2022</t>
  </si>
  <si>
    <t>DEL 01 DE  ENERO  AL 30 DE JUNIO DE 2022</t>
  </si>
  <si>
    <t>DEL 01 DE  ENERO  AL 30 DE SEPTIEMBRE DE 2022</t>
  </si>
  <si>
    <t>Función</t>
  </si>
  <si>
    <t>Policía</t>
  </si>
  <si>
    <t>Dependencia</t>
  </si>
  <si>
    <t>JEFATURA DE POL. PREV. Y TRANSITO M</t>
  </si>
  <si>
    <t>Unidad Resp.</t>
  </si>
  <si>
    <t>DESPACHO DEL DIR. GRAL.</t>
  </si>
  <si>
    <t>Programa</t>
  </si>
  <si>
    <t>SEGURIDAD PUBLICA MUNICIPAL</t>
  </si>
  <si>
    <t>SubPrograma</t>
  </si>
  <si>
    <t>ADMINISTRACION DE LA POLICIA Y TRANSITO</t>
  </si>
  <si>
    <t>PEM  01</t>
  </si>
  <si>
    <t>O  B  J  E  T  I  V  O  S</t>
  </si>
  <si>
    <t>ADMINISTRAR Y CONTROLAR LOS RECURSOS HUMANOS Y MATERIALES DE LA DEPENDENCIA,  A FIN DE MEJORAR SUS NIVELES DE EFICIENCIA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</si>
  <si>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</si>
  <si>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</si>
  <si>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</si>
  <si>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</si>
  <si>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</si>
  <si>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</si>
  <si>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</si>
  <si>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</si>
  <si>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</si>
  <si>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</si>
  <si>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</si>
  <si>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</si>
  <si>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</si>
  <si>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</si>
  <si>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</si>
  <si>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</si>
  <si>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</si>
  <si>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</si>
  <si>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</si>
  <si>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</si>
  <si>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</si>
  <si>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</si>
  <si>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</si>
  <si>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</si>
  <si>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LLEVAR EL REGISTRO DIARIO DE LAS ASISTENCIAS DEL PERSONAL DE LA DEPENDENCIA</t>
  </si>
  <si>
    <t>REGISTRO</t>
  </si>
  <si>
    <t>ELABORAR LA PRENOMINA DE ACUERDO A LAS ASISTENCIAS DEL PERSONAL</t>
  </si>
  <si>
    <t>PRE-NOMINA</t>
  </si>
  <si>
    <t>ACCIONES  PARA LA MEJORA MECANICAS (MANTENIMIENTO PREVENTIVO) DE LOS VEHICULOS PERTENECIENTE  A LA DEPENDENCIA</t>
  </si>
  <si>
    <t>INFORME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</si>
  <si>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</si>
  <si>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</si>
  <si>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</si>
  <si>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</si>
  <si>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</si>
  <si>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</si>
  <si>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ACCIONES  PARA  LA CONSERVACION Y MANTENIMIENTO DE LAS INSTALACIONES, COMEDOR Y D.A.R.E.  DE LA DIRECCION DE SEGURIDAD PUBLICA</t>
  </si>
  <si>
    <t>TOTAL DEL GASTO DE LA UNIDAD RESPONSABLE</t>
  </si>
  <si>
    <t>NOTA:  EL TOTAL DE LA PONDERACION DEBERA SUMAR  100</t>
  </si>
  <si>
    <t>E1 Eficacia   E2 Economía  E3 Eficiencia</t>
  </si>
  <si>
    <t>DEL 01 DE  ENERO  AL 31 DE MARZO DE 2020</t>
  </si>
  <si>
    <t>DEL 01 DE  ENERO  AL 30 DE JUNIO DE 2020</t>
  </si>
  <si>
    <t>DEL 01 DE  ENERO  AL 30 DE SEPTIEMBRE DE 2020</t>
  </si>
  <si>
    <t>DEPARTAMENTO DE POLICIA</t>
  </si>
  <si>
    <t>VIGILANCIA POLICIACA</t>
  </si>
  <si>
    <t>P.E.M. 01</t>
  </si>
  <si>
    <t>PRESTAR EL SERVICIO DE VIGILANCIA A FIN DE EJERCER LA FUNCION DE SEGURIDAD PUBLICA, PROTEGIENDO A LA POBLACION EN SUS PERSONAS Y SUS BIENES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</si>
  <si>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</si>
  <si>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</si>
  <si>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</si>
  <si>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</si>
  <si>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</si>
  <si>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CONSTANCIA</t>
  </si>
  <si>
    <t>EFECTUAR REUNIONES VECINALES Y ESTABLECER UNA RED VECINAL A FIN DE TENER CERCANIA Y CONTACTO DIRECTO CON LAS COLONIAS Y ZONAS DEL MUNICIPIO.</t>
  </si>
  <si>
    <t>PROPORCIONAR ALIMENTACION AL PERSONAL DE POLICIAS MUNICIPALES DURANTE SUS ACTIVIDADES RUTINARIAS.</t>
  </si>
  <si>
    <t>JEFATURA DE POL. PREV. Y TRANSITO MUNICIPAL</t>
  </si>
  <si>
    <t>CENTRO DE DETENCION</t>
  </si>
  <si>
    <t>BRINDAR ATENCION Y CUIDADO A LOS INFRACTORES DEL BANDO DE POLICIA Y BUEN GOBIERNO A FIN DE QUE SU ESTANCIA EN EL CENTRO PREVENTIVO DE DETENCION SE SUJETE A LAS DISPOSICIONES EN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</si>
  <si>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</si>
  <si>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</si>
  <si>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</si>
  <si>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DEPARTAMENTO DE TRANSITO</t>
  </si>
  <si>
    <t>TRANSITO MUNICIPAL</t>
  </si>
  <si>
    <t>TRANSITO</t>
  </si>
  <si>
    <t>VIGILAR QUE SE CUMPLA CON LAS DISPOSICIONES EN MATERIA DE TRANSITO A FIN DE MANTENER ORDENADA LA CIRCULACION VEHICULAR Y PEATONAL Y EVITAR ACCIDENTES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</si>
  <si>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</si>
  <si>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</si>
  <si>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</si>
  <si>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</si>
  <si>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</si>
  <si>
    <t>DEL 01 DE ENERO AL 31 DE MARZO  DE 2024</t>
  </si>
  <si>
    <t>DEL 01 DE  ENERO AL 31 DE  MARZO DE 2024</t>
  </si>
  <si>
    <t>DEL 01 DE  ENERO AL 31 DE  MARZO DE 2025</t>
  </si>
  <si>
    <t>INDICADORES DE RESULTADOS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</si>
</sst>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#######0"/>
    <numFmt numFmtId="167" formatCode="00"/>
    <numFmt numFmtId="168" formatCode="000"/>
  </numFmts>
  <fonts count="13" x14ac:knownFonts="1">
    <font>
      <sz val="10"/>
      <name val="Arial"/>
    </font>
    <font>
      <sz val="9"/>
      <name val="Segoe UI"/>
      <family val="2"/>
    </font>
    <font>
      <b/>
      <i/>
      <sz val="9"/>
      <name val="Segoe UI"/>
      <family val="2"/>
    </font>
    <font>
      <sz val="9"/>
      <name val="Arial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Segoe U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43" fontId="12" fillId="0" borderId="0" applyFont="0" applyFill="0" applyBorder="0" applyAlignment="0" applyProtection="0"/>
  </cellStyleXfs>
  <cellXfs count="89">
    <xf numFmtId="0" fontId="0" fillId="0" borderId="0" xfId="0"/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166" fontId="6" fillId="0" borderId="1" xfId="0" applyNumberFormat="1" applyFont="1" applyBorder="1" applyAlignment="1">
      <alignment horizontal="center" vertical="center"/>
    </xf>
    <xf numFmtId="43" fontId="6" fillId="0" borderId="0" xfId="0" applyNumberFormat="1" applyFont="1"/>
    <xf numFmtId="166" fontId="6" fillId="4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6" fontId="6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6" fillId="0" borderId="6" xfId="0" applyNumberFormat="1" applyFont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3" borderId="1" xfId="0" applyNumberFormat="1" applyFont="1" applyFill="1" applyBorder="1" applyAlignment="1">
      <alignment horizontal="center" vertical="center"/>
    </xf>
    <xf numFmtId="166" fontId="6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8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8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 applyProtection="1">
      <alignment horizontal="center" vertical="center"/>
      <protection locked="0"/>
    </xf>
    <xf numFmtId="166" fontId="6" fillId="5" borderId="6" xfId="0" applyNumberFormat="1" applyFont="1" applyFill="1" applyBorder="1" applyAlignment="1" applyProtection="1">
      <alignment horizontal="left" vertical="center" wrapText="1"/>
      <protection locked="0"/>
    </xf>
    <xf numFmtId="166" fontId="6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16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43" fontId="6" fillId="0" borderId="6" xfId="2" applyFont="1" applyFill="1" applyBorder="1" applyAlignment="1" applyProtection="1">
      <alignment horizontal="center" vertical="center"/>
    </xf>
    <xf numFmtId="0" fontId="0" fillId="0" borderId="0" xfId="0" applyAlignment="1"/>
    <xf numFmtId="0" fontId="3" fillId="3" borderId="3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6" fontId="7" fillId="3" borderId="3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zoomScaleNormal="100" workbookViewId="0">
      <selection sqref="A1:X1"/>
    </sheetView>
  </sheetViews>
  <sheetFormatPr baseColWidth="10" defaultColWidth="11.42578125" defaultRowHeight="12.75" x14ac:dyDescent="0.2"/>
  <cols>
    <col min="1" max="1" width="10.28515625" customWidth="1"/>
    <col min="2" max="2" width="6.28515625" customWidth="1"/>
    <col min="3" max="3" width="40.7109375" customWidth="1"/>
    <col min="4" max="4" width="15.85546875" customWidth="1"/>
    <col min="5" max="5" width="15.28515625" customWidth="1"/>
    <col min="6" max="6" width="13.7109375" hidden="1" customWidth="1"/>
    <col min="7" max="7" width="7.140625" hidden="1" customWidth="1"/>
    <col min="8" max="8" width="13.7109375" customWidth="1"/>
    <col min="9" max="9" width="18.42578125" customWidth="1"/>
    <col min="10" max="10" width="17" customWidth="1"/>
    <col min="11" max="11" width="20.140625" customWidth="1"/>
    <col min="12" max="12" width="18.5703125" customWidth="1"/>
    <col min="13" max="13" width="21.42578125" customWidth="1"/>
    <col min="14" max="14" width="20.140625" customWidth="1"/>
    <col min="15" max="15" width="18.85546875" customWidth="1"/>
    <col min="16" max="16" width="19" customWidth="1"/>
    <col min="17" max="17" width="15.5703125" customWidth="1"/>
    <col min="18" max="18" width="15.7109375" customWidth="1"/>
    <col min="19" max="19" width="12.42578125" customWidth="1"/>
    <col min="20" max="20" width="17.42578125" customWidth="1"/>
    <col min="21" max="21" width="24.7109375" customWidth="1"/>
    <col min="22" max="24" width="8.85546875" customWidth="1"/>
  </cols>
  <sheetData>
    <row r="1" spans="1:24" x14ac:dyDescent="0.2">
      <c r="A1" s="56" t="s">
        <v>91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idden="1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1:24" hidden="1" x14ac:dyDescent="0.2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24" hidden="1" x14ac:dyDescent="0.2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4" x14ac:dyDescent="0.2">
      <c r="A7" s="56" t="s">
        <v>90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</row>
    <row r="8" spans="1:24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x14ac:dyDescent="0.2">
      <c r="A9" s="30" t="s">
        <v>5</v>
      </c>
      <c r="B9" s="31">
        <v>171</v>
      </c>
      <c r="C9" s="32" t="s">
        <v>6</v>
      </c>
      <c r="D9" s="3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30" t="s">
        <v>7</v>
      </c>
      <c r="B10" s="31">
        <v>11</v>
      </c>
      <c r="C10" s="32" t="s">
        <v>8</v>
      </c>
      <c r="D10" s="33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30" t="s">
        <v>9</v>
      </c>
      <c r="B11" s="31">
        <v>1</v>
      </c>
      <c r="C11" s="32" t="s">
        <v>10</v>
      </c>
      <c r="D11" s="33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30" t="s">
        <v>11</v>
      </c>
      <c r="B12" s="34">
        <v>21</v>
      </c>
      <c r="C12" s="32" t="s">
        <v>12</v>
      </c>
      <c r="D12" s="33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30" t="s">
        <v>13</v>
      </c>
      <c r="B13" s="31">
        <v>1</v>
      </c>
      <c r="C13" s="32" t="s">
        <v>14</v>
      </c>
      <c r="D13" s="3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38"/>
      <c r="X14" s="27" t="s">
        <v>15</v>
      </c>
    </row>
    <row r="15" spans="1:24" x14ac:dyDescent="0.2">
      <c r="A15" s="75" t="s">
        <v>16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 ht="25.5" customHeight="1" x14ac:dyDescent="0.2">
      <c r="A16" s="65" t="s">
        <v>17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58" t="s">
        <v>18</v>
      </c>
      <c r="B18" s="59"/>
      <c r="C18" s="60"/>
      <c r="D18" s="61" t="s">
        <v>19</v>
      </c>
      <c r="E18" s="61" t="s">
        <v>20</v>
      </c>
      <c r="F18" s="72" t="s">
        <v>21</v>
      </c>
      <c r="G18" s="74"/>
      <c r="H18" s="72" t="s">
        <v>22</v>
      </c>
      <c r="I18" s="74"/>
      <c r="J18" s="63" t="s">
        <v>23</v>
      </c>
      <c r="K18" s="64"/>
      <c r="L18" s="63" t="s">
        <v>24</v>
      </c>
      <c r="M18" s="64"/>
      <c r="N18" s="63" t="s">
        <v>25</v>
      </c>
      <c r="O18" s="64"/>
      <c r="P18" s="63" t="s">
        <v>26</v>
      </c>
      <c r="Q18" s="64"/>
      <c r="R18" s="71" t="s">
        <v>27</v>
      </c>
      <c r="S18" s="71"/>
      <c r="T18" s="71"/>
      <c r="U18" s="71" t="s">
        <v>28</v>
      </c>
      <c r="V18" s="72" t="s">
        <v>29</v>
      </c>
      <c r="W18" s="73"/>
      <c r="X18" s="74"/>
    </row>
    <row r="19" spans="1:24" x14ac:dyDescent="0.2">
      <c r="A19" s="36" t="s">
        <v>30</v>
      </c>
      <c r="B19" s="57" t="s">
        <v>31</v>
      </c>
      <c r="C19" s="57"/>
      <c r="D19" s="62"/>
      <c r="E19" s="62"/>
      <c r="F19" s="37" t="s">
        <v>32</v>
      </c>
      <c r="G19" s="37" t="s">
        <v>33</v>
      </c>
      <c r="H19" s="37" t="s">
        <v>34</v>
      </c>
      <c r="I19" s="37" t="s">
        <v>35</v>
      </c>
      <c r="J19" s="5" t="s">
        <v>36</v>
      </c>
      <c r="K19" s="5" t="s">
        <v>37</v>
      </c>
      <c r="L19" s="5" t="s">
        <v>36</v>
      </c>
      <c r="M19" s="5" t="s">
        <v>37</v>
      </c>
      <c r="N19" s="5" t="s">
        <v>36</v>
      </c>
      <c r="O19" s="5" t="s">
        <v>37</v>
      </c>
      <c r="P19" s="5" t="s">
        <v>36</v>
      </c>
      <c r="Q19" s="5" t="s">
        <v>37</v>
      </c>
      <c r="R19" s="5" t="s">
        <v>36</v>
      </c>
      <c r="S19" s="5" t="s">
        <v>37</v>
      </c>
      <c r="T19" s="5" t="s">
        <v>38</v>
      </c>
      <c r="U19" s="71"/>
      <c r="V19" s="37" t="s">
        <v>39</v>
      </c>
      <c r="W19" s="37" t="s">
        <v>40</v>
      </c>
      <c r="X19" s="37" t="s">
        <v>41</v>
      </c>
    </row>
    <row r="20" spans="1:24" ht="45" customHeight="1" x14ac:dyDescent="0.2">
      <c r="A20" s="40">
        <v>1</v>
      </c>
      <c r="B20" s="54" t="s">
        <v>42</v>
      </c>
      <c r="C20" s="55"/>
      <c r="D20" s="41" t="s">
        <v>43</v>
      </c>
      <c r="E20" s="41">
        <v>10</v>
      </c>
      <c r="F20" s="52">
        <f>$F$30*E20/100</f>
        <v>0</v>
      </c>
      <c r="G20" s="52">
        <f>$G$30*E20/100</f>
        <v>0</v>
      </c>
      <c r="H20" s="1">
        <f>J20+L20+N20+P20</f>
        <v>365</v>
      </c>
      <c r="I20" s="1">
        <v>50</v>
      </c>
      <c r="J20" s="40">
        <v>90</v>
      </c>
      <c r="K20" s="19">
        <v>90</v>
      </c>
      <c r="L20" s="40">
        <v>91</v>
      </c>
      <c r="M20" s="1"/>
      <c r="N20" s="40">
        <v>92</v>
      </c>
      <c r="O20" s="1"/>
      <c r="P20" s="40">
        <v>92</v>
      </c>
      <c r="Q20" s="1"/>
      <c r="R20" s="16">
        <f>J20+L20+N20+P20</f>
        <v>365</v>
      </c>
      <c r="S20" s="16">
        <f>K20+M20+O20+Q20</f>
        <v>90</v>
      </c>
      <c r="T20" s="16">
        <f>S20-R20</f>
        <v>-275</v>
      </c>
      <c r="U20" s="23"/>
      <c r="V20" s="14"/>
      <c r="W20" s="14"/>
      <c r="X20" s="14"/>
    </row>
    <row r="21" spans="1:24" ht="45" customHeight="1" x14ac:dyDescent="0.2">
      <c r="A21" s="40">
        <v>2</v>
      </c>
      <c r="B21" s="54" t="s">
        <v>44</v>
      </c>
      <c r="C21" s="55"/>
      <c r="D21" s="41" t="s">
        <v>45</v>
      </c>
      <c r="E21" s="41">
        <v>10</v>
      </c>
      <c r="F21" s="52">
        <f t="shared" ref="F21:F29" si="0">$F$30*E21/100</f>
        <v>0</v>
      </c>
      <c r="G21" s="52">
        <f t="shared" ref="G21:G29" si="1">$G$30*E21/100</f>
        <v>0</v>
      </c>
      <c r="H21" s="1">
        <f t="shared" ref="H21:H29" si="2">J21+L21+N21+P21</f>
        <v>48</v>
      </c>
      <c r="I21" s="1">
        <v>13</v>
      </c>
      <c r="J21" s="40">
        <v>12</v>
      </c>
      <c r="K21" s="19">
        <v>12</v>
      </c>
      <c r="L21" s="40">
        <v>12</v>
      </c>
      <c r="M21" s="1"/>
      <c r="N21" s="40">
        <v>12</v>
      </c>
      <c r="O21" s="1"/>
      <c r="P21" s="40">
        <v>12</v>
      </c>
      <c r="Q21" s="1"/>
      <c r="R21" s="16">
        <f t="shared" ref="R21:S29" si="3">J21+L21+N21+P21</f>
        <v>48</v>
      </c>
      <c r="S21" s="16">
        <f t="shared" si="3"/>
        <v>12</v>
      </c>
      <c r="T21" s="16">
        <f t="shared" ref="T21:T29" si="4">S21-R21</f>
        <v>-36</v>
      </c>
      <c r="U21" s="23"/>
      <c r="V21" s="14"/>
      <c r="W21" s="14"/>
      <c r="X21" s="14"/>
    </row>
    <row r="22" spans="1:24" s="47" customFormat="1" ht="45" customHeight="1" x14ac:dyDescent="0.2">
      <c r="A22" s="48">
        <v>3</v>
      </c>
      <c r="B22" s="69" t="s">
        <v>46</v>
      </c>
      <c r="C22" s="70"/>
      <c r="D22" s="49" t="s">
        <v>47</v>
      </c>
      <c r="E22" s="49">
        <v>10</v>
      </c>
      <c r="F22" s="52">
        <f t="shared" si="0"/>
        <v>0</v>
      </c>
      <c r="G22" s="52">
        <f t="shared" si="1"/>
        <v>0</v>
      </c>
      <c r="H22" s="51">
        <f t="shared" si="2"/>
        <v>45</v>
      </c>
      <c r="I22" s="51">
        <v>9</v>
      </c>
      <c r="J22" s="48">
        <v>9</v>
      </c>
      <c r="K22" s="44">
        <v>9</v>
      </c>
      <c r="L22" s="48">
        <v>12</v>
      </c>
      <c r="M22" s="43"/>
      <c r="N22" s="48">
        <v>12</v>
      </c>
      <c r="O22" s="43"/>
      <c r="P22" s="48">
        <v>12</v>
      </c>
      <c r="Q22" s="43"/>
      <c r="R22" s="16">
        <f t="shared" si="3"/>
        <v>45</v>
      </c>
      <c r="S22" s="16">
        <f t="shared" si="3"/>
        <v>9</v>
      </c>
      <c r="T22" s="16">
        <f t="shared" si="4"/>
        <v>-36</v>
      </c>
      <c r="U22" s="45"/>
      <c r="V22" s="46"/>
      <c r="W22" s="46"/>
      <c r="X22" s="46"/>
    </row>
    <row r="23" spans="1:24" ht="38.25" customHeight="1" x14ac:dyDescent="0.2">
      <c r="A23" s="40">
        <v>4</v>
      </c>
      <c r="B23" s="54" t="s">
        <v>48</v>
      </c>
      <c r="C23" s="55"/>
      <c r="D23" s="41" t="s">
        <v>47</v>
      </c>
      <c r="E23" s="41">
        <v>10</v>
      </c>
      <c r="F23" s="52">
        <f t="shared" si="0"/>
        <v>0</v>
      </c>
      <c r="G23" s="52">
        <f t="shared" si="1"/>
        <v>0</v>
      </c>
      <c r="H23" s="1">
        <f t="shared" si="2"/>
        <v>12</v>
      </c>
      <c r="I23" s="1">
        <v>3</v>
      </c>
      <c r="J23" s="40">
        <v>3</v>
      </c>
      <c r="K23" s="19">
        <v>3</v>
      </c>
      <c r="L23" s="40">
        <v>3</v>
      </c>
      <c r="M23" s="1"/>
      <c r="N23" s="40">
        <v>3</v>
      </c>
      <c r="O23" s="1"/>
      <c r="P23" s="40">
        <v>3</v>
      </c>
      <c r="Q23" s="1"/>
      <c r="R23" s="16">
        <f t="shared" si="3"/>
        <v>12</v>
      </c>
      <c r="S23" s="16">
        <f t="shared" si="3"/>
        <v>3</v>
      </c>
      <c r="T23" s="16">
        <f t="shared" si="4"/>
        <v>-9</v>
      </c>
      <c r="U23" s="23"/>
      <c r="V23" s="14"/>
      <c r="W23" s="14"/>
      <c r="X23" s="14"/>
    </row>
    <row r="24" spans="1:24" ht="45" customHeight="1" x14ac:dyDescent="0.2">
      <c r="A24" s="40">
        <v>5</v>
      </c>
      <c r="B24" s="54" t="s">
        <v>49</v>
      </c>
      <c r="C24" s="55"/>
      <c r="D24" s="41" t="s">
        <v>47</v>
      </c>
      <c r="E24" s="41">
        <v>10</v>
      </c>
      <c r="F24" s="52">
        <f t="shared" si="0"/>
        <v>0</v>
      </c>
      <c r="G24" s="52">
        <f t="shared" si="1"/>
        <v>0</v>
      </c>
      <c r="H24" s="1">
        <f t="shared" si="2"/>
        <v>12</v>
      </c>
      <c r="I24" s="1">
        <v>3</v>
      </c>
      <c r="J24" s="40">
        <v>3</v>
      </c>
      <c r="K24" s="19">
        <v>3</v>
      </c>
      <c r="L24" s="40">
        <v>3</v>
      </c>
      <c r="M24" s="1"/>
      <c r="N24" s="40">
        <v>3</v>
      </c>
      <c r="O24" s="1"/>
      <c r="P24" s="40">
        <v>3</v>
      </c>
      <c r="Q24" s="1"/>
      <c r="R24" s="16">
        <f t="shared" si="3"/>
        <v>12</v>
      </c>
      <c r="S24" s="16">
        <f t="shared" si="3"/>
        <v>3</v>
      </c>
      <c r="T24" s="16">
        <f t="shared" si="4"/>
        <v>-9</v>
      </c>
      <c r="U24" s="23"/>
      <c r="V24" s="17"/>
      <c r="W24" s="17"/>
      <c r="X24" s="17"/>
    </row>
    <row r="25" spans="1:24" ht="45" customHeight="1" x14ac:dyDescent="0.2">
      <c r="A25" s="40">
        <v>6</v>
      </c>
      <c r="B25" s="54" t="s">
        <v>50</v>
      </c>
      <c r="C25" s="55"/>
      <c r="D25" s="41" t="s">
        <v>47</v>
      </c>
      <c r="E25" s="41">
        <v>10</v>
      </c>
      <c r="F25" s="52">
        <f t="shared" si="0"/>
        <v>0</v>
      </c>
      <c r="G25" s="52">
        <f t="shared" si="1"/>
        <v>0</v>
      </c>
      <c r="H25" s="1">
        <f t="shared" si="2"/>
        <v>39</v>
      </c>
      <c r="I25" s="1">
        <v>3</v>
      </c>
      <c r="J25" s="40">
        <v>3</v>
      </c>
      <c r="K25" s="19">
        <v>3</v>
      </c>
      <c r="L25" s="40">
        <v>12</v>
      </c>
      <c r="M25" s="1"/>
      <c r="N25" s="40">
        <v>12</v>
      </c>
      <c r="O25" s="1"/>
      <c r="P25" s="40">
        <v>12</v>
      </c>
      <c r="Q25" s="1"/>
      <c r="R25" s="16">
        <f t="shared" si="3"/>
        <v>39</v>
      </c>
      <c r="S25" s="16">
        <f t="shared" si="3"/>
        <v>3</v>
      </c>
      <c r="T25" s="16">
        <f t="shared" si="4"/>
        <v>-36</v>
      </c>
      <c r="U25" s="23"/>
      <c r="V25" s="17"/>
      <c r="W25" s="17"/>
      <c r="X25" s="17"/>
    </row>
    <row r="26" spans="1:24" ht="45" customHeight="1" x14ac:dyDescent="0.2">
      <c r="A26" s="40">
        <v>7</v>
      </c>
      <c r="B26" s="54" t="s">
        <v>51</v>
      </c>
      <c r="C26" s="55"/>
      <c r="D26" s="41" t="s">
        <v>43</v>
      </c>
      <c r="E26" s="41">
        <v>10</v>
      </c>
      <c r="F26" s="52">
        <f t="shared" si="0"/>
        <v>0</v>
      </c>
      <c r="G26" s="52">
        <f t="shared" si="1"/>
        <v>0</v>
      </c>
      <c r="H26" s="1">
        <f t="shared" si="2"/>
        <v>12</v>
      </c>
      <c r="I26" s="1">
        <v>3</v>
      </c>
      <c r="J26" s="40">
        <v>3</v>
      </c>
      <c r="K26" s="19">
        <v>3</v>
      </c>
      <c r="L26" s="40">
        <v>3</v>
      </c>
      <c r="M26" s="1"/>
      <c r="N26" s="40">
        <v>3</v>
      </c>
      <c r="O26" s="1"/>
      <c r="P26" s="40">
        <v>3</v>
      </c>
      <c r="Q26" s="1"/>
      <c r="R26" s="16">
        <f t="shared" si="3"/>
        <v>12</v>
      </c>
      <c r="S26" s="16">
        <f t="shared" si="3"/>
        <v>3</v>
      </c>
      <c r="T26" s="16">
        <f t="shared" si="4"/>
        <v>-9</v>
      </c>
      <c r="U26" s="23"/>
      <c r="V26" s="17"/>
      <c r="W26" s="17"/>
      <c r="X26" s="17"/>
    </row>
    <row r="27" spans="1:24" ht="45" customHeight="1" x14ac:dyDescent="0.2">
      <c r="A27" s="40">
        <v>8</v>
      </c>
      <c r="B27" s="54" t="s">
        <v>52</v>
      </c>
      <c r="C27" s="55"/>
      <c r="D27" s="41" t="s">
        <v>47</v>
      </c>
      <c r="E27" s="41">
        <v>10</v>
      </c>
      <c r="F27" s="52">
        <f t="shared" si="0"/>
        <v>0</v>
      </c>
      <c r="G27" s="52">
        <f t="shared" si="1"/>
        <v>0</v>
      </c>
      <c r="H27" s="1">
        <f t="shared" si="2"/>
        <v>12</v>
      </c>
      <c r="I27" s="1">
        <v>3</v>
      </c>
      <c r="J27" s="40">
        <v>3</v>
      </c>
      <c r="K27" s="19">
        <v>3</v>
      </c>
      <c r="L27" s="40">
        <v>3</v>
      </c>
      <c r="M27" s="1"/>
      <c r="N27" s="40">
        <v>3</v>
      </c>
      <c r="O27" s="1"/>
      <c r="P27" s="40">
        <v>3</v>
      </c>
      <c r="Q27" s="1"/>
      <c r="R27" s="16">
        <f t="shared" si="3"/>
        <v>12</v>
      </c>
      <c r="S27" s="16">
        <f t="shared" si="3"/>
        <v>3</v>
      </c>
      <c r="T27" s="16">
        <f t="shared" si="4"/>
        <v>-9</v>
      </c>
      <c r="U27" s="23"/>
      <c r="V27" s="17"/>
      <c r="W27" s="17"/>
      <c r="X27" s="17"/>
    </row>
    <row r="28" spans="1:24" ht="45" customHeight="1" x14ac:dyDescent="0.2">
      <c r="A28" s="40">
        <v>9</v>
      </c>
      <c r="B28" s="54" t="s">
        <v>53</v>
      </c>
      <c r="C28" s="55"/>
      <c r="D28" s="41" t="s">
        <v>47</v>
      </c>
      <c r="E28" s="41">
        <v>10</v>
      </c>
      <c r="F28" s="52">
        <f t="shared" si="0"/>
        <v>0</v>
      </c>
      <c r="G28" s="52">
        <f t="shared" si="1"/>
        <v>0</v>
      </c>
      <c r="H28" s="1">
        <f t="shared" ref="H28" si="5">J28+L28+N28+P28</f>
        <v>12</v>
      </c>
      <c r="I28" s="1">
        <v>3</v>
      </c>
      <c r="J28" s="41">
        <v>3</v>
      </c>
      <c r="K28" s="42">
        <v>3</v>
      </c>
      <c r="L28" s="41">
        <v>3</v>
      </c>
      <c r="M28" s="42"/>
      <c r="N28" s="41">
        <v>3</v>
      </c>
      <c r="O28" s="42"/>
      <c r="P28" s="41">
        <v>3</v>
      </c>
      <c r="Q28" s="1"/>
      <c r="R28" s="16"/>
      <c r="S28" s="16">
        <f t="shared" si="3"/>
        <v>3</v>
      </c>
      <c r="T28" s="16"/>
      <c r="U28" s="23"/>
      <c r="V28" s="17"/>
      <c r="W28" s="17"/>
      <c r="X28" s="17"/>
    </row>
    <row r="29" spans="1:24" ht="45" customHeight="1" x14ac:dyDescent="0.2">
      <c r="A29" s="40">
        <v>10</v>
      </c>
      <c r="B29" s="69" t="s">
        <v>54</v>
      </c>
      <c r="C29" s="70"/>
      <c r="D29" s="41" t="s">
        <v>47</v>
      </c>
      <c r="E29" s="41">
        <v>10</v>
      </c>
      <c r="F29" s="52">
        <f t="shared" si="0"/>
        <v>0</v>
      </c>
      <c r="G29" s="52">
        <f t="shared" si="1"/>
        <v>0</v>
      </c>
      <c r="H29" s="1">
        <f t="shared" si="2"/>
        <v>12</v>
      </c>
      <c r="I29" s="1">
        <v>3</v>
      </c>
      <c r="J29" s="49">
        <v>3</v>
      </c>
      <c r="K29" s="42">
        <v>3</v>
      </c>
      <c r="L29" s="49">
        <v>3</v>
      </c>
      <c r="M29" s="42"/>
      <c r="N29" s="49">
        <v>3</v>
      </c>
      <c r="O29" s="42"/>
      <c r="P29" s="49">
        <v>3</v>
      </c>
      <c r="Q29" s="42"/>
      <c r="R29" s="16">
        <f t="shared" si="3"/>
        <v>12</v>
      </c>
      <c r="S29" s="16">
        <f t="shared" si="3"/>
        <v>3</v>
      </c>
      <c r="T29" s="16">
        <f t="shared" si="4"/>
        <v>-9</v>
      </c>
      <c r="U29" s="24"/>
      <c r="V29" s="17"/>
      <c r="W29" s="17"/>
      <c r="X29" s="17"/>
    </row>
    <row r="30" spans="1:24" s="6" customFormat="1" ht="36.75" customHeight="1" x14ac:dyDescent="0.2">
      <c r="A30" s="66" t="s">
        <v>55</v>
      </c>
      <c r="B30" s="67"/>
      <c r="C30" s="68"/>
      <c r="D30" s="9"/>
      <c r="E30" s="9">
        <f>SUM(E20:E29)</f>
        <v>100</v>
      </c>
      <c r="F30" s="29"/>
      <c r="G30" s="29"/>
      <c r="H30" s="9">
        <f t="shared" ref="H30:Q30" si="6">SUM(H20:H29)</f>
        <v>569</v>
      </c>
      <c r="I30" s="9">
        <f t="shared" si="6"/>
        <v>93</v>
      </c>
      <c r="J30" s="9">
        <f t="shared" si="6"/>
        <v>132</v>
      </c>
      <c r="K30" s="9">
        <f t="shared" si="6"/>
        <v>132</v>
      </c>
      <c r="L30" s="9">
        <f t="shared" si="6"/>
        <v>145</v>
      </c>
      <c r="M30" s="9">
        <f t="shared" si="6"/>
        <v>0</v>
      </c>
      <c r="N30" s="9">
        <f t="shared" si="6"/>
        <v>146</v>
      </c>
      <c r="O30" s="9">
        <f t="shared" si="6"/>
        <v>0</v>
      </c>
      <c r="P30" s="9">
        <f t="shared" si="6"/>
        <v>146</v>
      </c>
      <c r="Q30" s="9">
        <f t="shared" si="6"/>
        <v>0</v>
      </c>
      <c r="R30" s="18">
        <f t="shared" ref="R30" si="7">J30+L30+N30+P30</f>
        <v>569</v>
      </c>
      <c r="S30" s="18">
        <f t="shared" ref="S30" si="8">K30+M30+O30+Q30</f>
        <v>132</v>
      </c>
      <c r="T30" s="18">
        <f t="shared" ref="T30" si="9">S30-R30</f>
        <v>-437</v>
      </c>
      <c r="U30" s="18"/>
      <c r="V30" s="17"/>
      <c r="W30" s="17"/>
      <c r="X30" s="17"/>
    </row>
    <row r="31" spans="1:24" s="7" customFormat="1" ht="14.25" customHeight="1" x14ac:dyDescent="0.2">
      <c r="F31" s="11"/>
    </row>
    <row r="32" spans="1:24" s="7" customFormat="1" ht="14.25" customHeight="1" x14ac:dyDescent="0.2">
      <c r="B32" s="12" t="s">
        <v>56</v>
      </c>
      <c r="F32" s="11"/>
      <c r="H32" s="7" t="s">
        <v>57</v>
      </c>
    </row>
  </sheetData>
  <sheetProtection insertRows="0" deleteRows="0"/>
  <mergeCells count="33">
    <mergeCell ref="A7:X7"/>
    <mergeCell ref="R18:T18"/>
    <mergeCell ref="U18:U19"/>
    <mergeCell ref="V18:X18"/>
    <mergeCell ref="A15:X15"/>
    <mergeCell ref="E18:E19"/>
    <mergeCell ref="F18:G18"/>
    <mergeCell ref="H18:I18"/>
    <mergeCell ref="J18:K18"/>
    <mergeCell ref="L18:M18"/>
    <mergeCell ref="A30:C30"/>
    <mergeCell ref="B29:C29"/>
    <mergeCell ref="B25:C25"/>
    <mergeCell ref="B27:C27"/>
    <mergeCell ref="B22:C22"/>
    <mergeCell ref="B23:C23"/>
    <mergeCell ref="B28:C28"/>
    <mergeCell ref="B21:C21"/>
    <mergeCell ref="A3:X3"/>
    <mergeCell ref="A2:X2"/>
    <mergeCell ref="A1:X1"/>
    <mergeCell ref="B26:C26"/>
    <mergeCell ref="B24:C24"/>
    <mergeCell ref="B20:C20"/>
    <mergeCell ref="B19:C19"/>
    <mergeCell ref="A18:C18"/>
    <mergeCell ref="D18:D19"/>
    <mergeCell ref="P18:Q18"/>
    <mergeCell ref="N18:O18"/>
    <mergeCell ref="A16:X16"/>
    <mergeCell ref="A4:X4"/>
    <mergeCell ref="A5:X5"/>
    <mergeCell ref="A6:X6"/>
  </mergeCells>
  <phoneticPr fontId="4" type="noConversion"/>
  <printOptions horizontalCentered="1"/>
  <pageMargins left="0.39370078740157483" right="0.39370078740157483" top="0.39370078740157483" bottom="0.3937007874015748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Normal="100" workbookViewId="0">
      <selection activeCell="A2" sqref="A2:X2"/>
    </sheetView>
  </sheetViews>
  <sheetFormatPr baseColWidth="10" defaultColWidth="11.42578125" defaultRowHeight="12.75" x14ac:dyDescent="0.2"/>
  <cols>
    <col min="1" max="1" width="10.5703125" customWidth="1"/>
    <col min="2" max="2" width="8.28515625" customWidth="1"/>
    <col min="3" max="3" width="40.7109375" customWidth="1"/>
    <col min="6" max="6" width="14.42578125" customWidth="1"/>
    <col min="7" max="7" width="12.7109375" customWidth="1"/>
    <col min="8" max="8" width="13.28515625" customWidth="1"/>
    <col min="9" max="9" width="6.5703125" customWidth="1"/>
    <col min="10" max="10" width="15" customWidth="1"/>
    <col min="11" max="11" width="10" customWidth="1"/>
    <col min="12" max="12" width="11.85546875" customWidth="1"/>
    <col min="13" max="13" width="10.28515625" customWidth="1"/>
    <col min="14" max="14" width="14.85546875" customWidth="1"/>
    <col min="15" max="15" width="11.85546875" customWidth="1"/>
    <col min="16" max="16" width="18.7109375" customWidth="1"/>
    <col min="17" max="17" width="14.7109375" customWidth="1"/>
    <col min="18" max="18" width="11.7109375" customWidth="1"/>
    <col min="19" max="19" width="16.7109375" customWidth="1"/>
    <col min="20" max="20" width="17.42578125" customWidth="1"/>
    <col min="21" max="21" width="17" customWidth="1"/>
    <col min="22" max="24" width="8.85546875" customWidth="1"/>
  </cols>
  <sheetData>
    <row r="1" spans="1:24" x14ac:dyDescent="0.2">
      <c r="A1" s="56" t="s">
        <v>91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idden="1" x14ac:dyDescent="0.2">
      <c r="A4" s="77" t="s">
        <v>58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idden="1" x14ac:dyDescent="0.2">
      <c r="A5" s="77" t="s">
        <v>59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hidden="1" x14ac:dyDescent="0.2">
      <c r="A6" s="77" t="s">
        <v>60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24" x14ac:dyDescent="0.2">
      <c r="A7" s="77" t="s">
        <v>88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1:24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x14ac:dyDescent="0.2">
      <c r="A9" s="30" t="s">
        <v>5</v>
      </c>
      <c r="B9" s="31">
        <v>171</v>
      </c>
      <c r="C9" s="32" t="s">
        <v>6</v>
      </c>
      <c r="D9" s="3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30" t="s">
        <v>7</v>
      </c>
      <c r="B10" s="31">
        <v>11</v>
      </c>
      <c r="C10" s="32" t="s">
        <v>8</v>
      </c>
      <c r="D10" s="33"/>
      <c r="E10" s="3"/>
      <c r="F10" s="3"/>
      <c r="G10" s="3"/>
      <c r="H10" s="3"/>
      <c r="I10" s="3"/>
      <c r="J10" s="3"/>
      <c r="K10" s="3"/>
      <c r="L10" s="2"/>
      <c r="M10" s="2"/>
      <c r="O10" s="2"/>
      <c r="P10" s="2"/>
      <c r="Q10" s="2"/>
    </row>
    <row r="11" spans="1:24" x14ac:dyDescent="0.2">
      <c r="A11" s="30" t="s">
        <v>9</v>
      </c>
      <c r="B11" s="31">
        <v>2</v>
      </c>
      <c r="C11" s="32" t="s">
        <v>61</v>
      </c>
      <c r="D11" s="33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30" t="s">
        <v>11</v>
      </c>
      <c r="B12" s="34">
        <v>21</v>
      </c>
      <c r="C12" s="32" t="s">
        <v>12</v>
      </c>
      <c r="D12" s="33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30" t="s">
        <v>13</v>
      </c>
      <c r="B13" s="31">
        <v>4</v>
      </c>
      <c r="C13" s="32" t="s">
        <v>62</v>
      </c>
      <c r="D13" s="3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38"/>
      <c r="W14" s="53"/>
      <c r="X14" s="2" t="s">
        <v>63</v>
      </c>
    </row>
    <row r="15" spans="1:24" x14ac:dyDescent="0.2">
      <c r="A15" s="78" t="s">
        <v>16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ht="25.5" customHeight="1" x14ac:dyDescent="0.2">
      <c r="A16" s="76" t="s">
        <v>64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58" t="s">
        <v>18</v>
      </c>
      <c r="B18" s="59"/>
      <c r="C18" s="60"/>
      <c r="D18" s="61" t="s">
        <v>19</v>
      </c>
      <c r="E18" s="61" t="s">
        <v>20</v>
      </c>
      <c r="F18" s="72" t="s">
        <v>21</v>
      </c>
      <c r="G18" s="74"/>
      <c r="H18" s="72" t="s">
        <v>22</v>
      </c>
      <c r="I18" s="74"/>
      <c r="J18" s="58" t="s">
        <v>23</v>
      </c>
      <c r="K18" s="60"/>
      <c r="L18" s="58" t="s">
        <v>24</v>
      </c>
      <c r="M18" s="60"/>
      <c r="N18" s="58" t="s">
        <v>25</v>
      </c>
      <c r="O18" s="60"/>
      <c r="P18" s="58" t="s">
        <v>26</v>
      </c>
      <c r="Q18" s="60"/>
      <c r="R18" s="57" t="s">
        <v>27</v>
      </c>
      <c r="S18" s="57"/>
      <c r="T18" s="57"/>
      <c r="U18" s="71" t="s">
        <v>28</v>
      </c>
      <c r="V18" s="72" t="s">
        <v>29</v>
      </c>
      <c r="W18" s="73"/>
      <c r="X18" s="74"/>
    </row>
    <row r="19" spans="1:24" x14ac:dyDescent="0.2">
      <c r="A19" s="36" t="s">
        <v>30</v>
      </c>
      <c r="B19" s="57" t="s">
        <v>31</v>
      </c>
      <c r="C19" s="57"/>
      <c r="D19" s="62"/>
      <c r="E19" s="62"/>
      <c r="F19" s="37" t="s">
        <v>32</v>
      </c>
      <c r="G19" s="37" t="s">
        <v>33</v>
      </c>
      <c r="H19" s="37" t="s">
        <v>34</v>
      </c>
      <c r="I19" s="37" t="s">
        <v>35</v>
      </c>
      <c r="J19" s="5" t="s">
        <v>36</v>
      </c>
      <c r="K19" s="5" t="s">
        <v>37</v>
      </c>
      <c r="L19" s="5" t="s">
        <v>36</v>
      </c>
      <c r="M19" s="5" t="s">
        <v>37</v>
      </c>
      <c r="N19" s="5" t="s">
        <v>36</v>
      </c>
      <c r="O19" s="5" t="s">
        <v>37</v>
      </c>
      <c r="P19" s="5" t="s">
        <v>36</v>
      </c>
      <c r="Q19" s="5" t="s">
        <v>37</v>
      </c>
      <c r="R19" s="5" t="s">
        <v>36</v>
      </c>
      <c r="S19" s="5" t="s">
        <v>37</v>
      </c>
      <c r="T19" s="5" t="s">
        <v>38</v>
      </c>
      <c r="U19" s="71"/>
      <c r="V19" s="37" t="s">
        <v>39</v>
      </c>
      <c r="W19" s="37" t="s">
        <v>40</v>
      </c>
      <c r="X19" s="37" t="s">
        <v>41</v>
      </c>
    </row>
    <row r="20" spans="1:24" ht="56.25" customHeight="1" x14ac:dyDescent="0.2">
      <c r="A20" s="40">
        <v>1</v>
      </c>
      <c r="B20" s="54" t="s">
        <v>65</v>
      </c>
      <c r="C20" s="55"/>
      <c r="D20" s="41" t="s">
        <v>47</v>
      </c>
      <c r="E20" s="41">
        <v>30</v>
      </c>
      <c r="F20" s="52">
        <f>$F$27*E20/100</f>
        <v>0</v>
      </c>
      <c r="G20" s="52">
        <f>$G$27*E20/100</f>
        <v>0</v>
      </c>
      <c r="H20" s="1">
        <f>J20+L20+N20+P20</f>
        <v>48</v>
      </c>
      <c r="I20" s="1">
        <v>9</v>
      </c>
      <c r="J20" s="40">
        <v>12</v>
      </c>
      <c r="K20" s="19">
        <v>12</v>
      </c>
      <c r="L20" s="40">
        <v>12</v>
      </c>
      <c r="M20" s="1"/>
      <c r="N20" s="40">
        <v>12</v>
      </c>
      <c r="O20" s="1"/>
      <c r="P20" s="40">
        <v>12</v>
      </c>
      <c r="Q20" s="1"/>
      <c r="R20" s="16">
        <f>J20+L20+N20+P20</f>
        <v>48</v>
      </c>
      <c r="S20" s="16">
        <f>K20+M20+O20+Q20</f>
        <v>12</v>
      </c>
      <c r="T20" s="16">
        <f>S20-R20</f>
        <v>-36</v>
      </c>
      <c r="U20" s="23"/>
      <c r="V20" s="14"/>
      <c r="W20" s="14"/>
      <c r="X20" s="14"/>
    </row>
    <row r="21" spans="1:24" ht="56.25" customHeight="1" x14ac:dyDescent="0.2">
      <c r="A21" s="40">
        <v>2</v>
      </c>
      <c r="B21" s="54" t="s">
        <v>66</v>
      </c>
      <c r="C21" s="55"/>
      <c r="D21" s="41" t="s">
        <v>47</v>
      </c>
      <c r="E21" s="41">
        <v>20</v>
      </c>
      <c r="F21" s="52">
        <f t="shared" ref="F21:F26" si="0">$F$27*E21/100</f>
        <v>0</v>
      </c>
      <c r="G21" s="52">
        <f t="shared" ref="G21:G26" si="1">$G$27*E21/100</f>
        <v>0</v>
      </c>
      <c r="H21" s="1">
        <f t="shared" ref="H21:H26" si="2">J21+L21+N21+P21</f>
        <v>48</v>
      </c>
      <c r="I21" s="1">
        <v>9</v>
      </c>
      <c r="J21" s="40">
        <v>12</v>
      </c>
      <c r="K21" s="19">
        <v>12</v>
      </c>
      <c r="L21" s="40">
        <v>12</v>
      </c>
      <c r="M21" s="1"/>
      <c r="N21" s="40">
        <v>12</v>
      </c>
      <c r="O21" s="1"/>
      <c r="P21" s="40">
        <v>12</v>
      </c>
      <c r="Q21" s="1"/>
      <c r="R21" s="16">
        <f t="shared" ref="R21:S27" si="3">J21+L21+N21+P21</f>
        <v>48</v>
      </c>
      <c r="S21" s="16">
        <f t="shared" si="3"/>
        <v>12</v>
      </c>
      <c r="T21" s="16">
        <f t="shared" ref="T21:T27" si="4">S21-R21</f>
        <v>-36</v>
      </c>
      <c r="U21" s="23"/>
      <c r="V21" s="14"/>
      <c r="W21" s="14"/>
      <c r="X21" s="14"/>
    </row>
    <row r="22" spans="1:24" ht="57" customHeight="1" x14ac:dyDescent="0.2">
      <c r="A22" s="40">
        <v>3</v>
      </c>
      <c r="B22" s="54" t="s">
        <v>67</v>
      </c>
      <c r="C22" s="55"/>
      <c r="D22" s="41" t="s">
        <v>47</v>
      </c>
      <c r="E22" s="41">
        <v>10</v>
      </c>
      <c r="F22" s="52">
        <f t="shared" si="0"/>
        <v>0</v>
      </c>
      <c r="G22" s="52">
        <f t="shared" si="1"/>
        <v>0</v>
      </c>
      <c r="H22" s="1">
        <f t="shared" si="2"/>
        <v>48</v>
      </c>
      <c r="I22" s="1">
        <v>9</v>
      </c>
      <c r="J22" s="40">
        <v>12</v>
      </c>
      <c r="K22" s="19">
        <v>12</v>
      </c>
      <c r="L22" s="40">
        <v>12</v>
      </c>
      <c r="M22" s="1"/>
      <c r="N22" s="40">
        <v>12</v>
      </c>
      <c r="O22" s="1"/>
      <c r="P22" s="40">
        <v>12</v>
      </c>
      <c r="Q22" s="1"/>
      <c r="R22" s="16">
        <f t="shared" si="3"/>
        <v>48</v>
      </c>
      <c r="S22" s="16">
        <f t="shared" si="3"/>
        <v>12</v>
      </c>
      <c r="T22" s="16">
        <f t="shared" si="4"/>
        <v>-36</v>
      </c>
      <c r="U22" s="23"/>
      <c r="V22" s="14"/>
      <c r="W22" s="14"/>
      <c r="X22" s="14"/>
    </row>
    <row r="23" spans="1:24" ht="56.25" customHeight="1" x14ac:dyDescent="0.2">
      <c r="A23" s="40">
        <v>4</v>
      </c>
      <c r="B23" s="54" t="s">
        <v>68</v>
      </c>
      <c r="C23" s="55"/>
      <c r="D23" s="41" t="s">
        <v>47</v>
      </c>
      <c r="E23" s="41">
        <v>10</v>
      </c>
      <c r="F23" s="52">
        <f t="shared" si="0"/>
        <v>0</v>
      </c>
      <c r="G23" s="52">
        <f t="shared" si="1"/>
        <v>0</v>
      </c>
      <c r="H23" s="1">
        <f t="shared" si="2"/>
        <v>12</v>
      </c>
      <c r="I23" s="1">
        <v>7</v>
      </c>
      <c r="J23" s="40">
        <v>3</v>
      </c>
      <c r="K23" s="19">
        <v>3</v>
      </c>
      <c r="L23" s="40">
        <v>3</v>
      </c>
      <c r="M23" s="1"/>
      <c r="N23" s="40">
        <v>3</v>
      </c>
      <c r="O23" s="1"/>
      <c r="P23" s="40">
        <v>3</v>
      </c>
      <c r="Q23" s="1"/>
      <c r="R23" s="16">
        <f t="shared" si="3"/>
        <v>12</v>
      </c>
      <c r="S23" s="16">
        <f t="shared" si="3"/>
        <v>3</v>
      </c>
      <c r="T23" s="16">
        <f t="shared" si="4"/>
        <v>-9</v>
      </c>
      <c r="U23" s="23"/>
      <c r="V23" s="14"/>
      <c r="W23" s="14"/>
      <c r="X23" s="14"/>
    </row>
    <row r="24" spans="1:24" ht="56.25" customHeight="1" x14ac:dyDescent="0.2">
      <c r="A24" s="40">
        <v>5</v>
      </c>
      <c r="B24" s="54" t="s">
        <v>69</v>
      </c>
      <c r="C24" s="55"/>
      <c r="D24" s="41" t="s">
        <v>70</v>
      </c>
      <c r="E24" s="41">
        <v>10</v>
      </c>
      <c r="F24" s="52">
        <f t="shared" si="0"/>
        <v>0</v>
      </c>
      <c r="G24" s="52">
        <f t="shared" si="1"/>
        <v>0</v>
      </c>
      <c r="H24" s="1">
        <f t="shared" si="2"/>
        <v>12</v>
      </c>
      <c r="I24" s="1">
        <v>3</v>
      </c>
      <c r="J24" s="40">
        <v>3</v>
      </c>
      <c r="K24" s="19">
        <v>3</v>
      </c>
      <c r="L24" s="40">
        <v>3</v>
      </c>
      <c r="M24" s="1"/>
      <c r="N24" s="40">
        <v>3</v>
      </c>
      <c r="O24" s="1"/>
      <c r="P24" s="40">
        <v>3</v>
      </c>
      <c r="Q24" s="1"/>
      <c r="R24" s="16">
        <f t="shared" si="3"/>
        <v>12</v>
      </c>
      <c r="S24" s="16">
        <f t="shared" si="3"/>
        <v>3</v>
      </c>
      <c r="T24" s="16">
        <f t="shared" si="4"/>
        <v>-9</v>
      </c>
      <c r="U24" s="26"/>
      <c r="V24" s="17"/>
      <c r="W24" s="17"/>
      <c r="X24" s="17"/>
    </row>
    <row r="25" spans="1:24" ht="56.25" customHeight="1" x14ac:dyDescent="0.2">
      <c r="A25" s="40">
        <v>6</v>
      </c>
      <c r="B25" s="54" t="s">
        <v>71</v>
      </c>
      <c r="C25" s="55"/>
      <c r="D25" s="41" t="s">
        <v>47</v>
      </c>
      <c r="E25" s="41">
        <v>10</v>
      </c>
      <c r="F25" s="52">
        <f t="shared" si="0"/>
        <v>0</v>
      </c>
      <c r="G25" s="52">
        <f t="shared" si="1"/>
        <v>0</v>
      </c>
      <c r="H25" s="1">
        <f t="shared" si="2"/>
        <v>12</v>
      </c>
      <c r="I25" s="1">
        <v>12</v>
      </c>
      <c r="J25" s="40">
        <v>3</v>
      </c>
      <c r="K25" s="19">
        <v>3</v>
      </c>
      <c r="L25" s="40">
        <v>3</v>
      </c>
      <c r="M25" s="1"/>
      <c r="N25" s="40">
        <v>3</v>
      </c>
      <c r="O25" s="1"/>
      <c r="P25" s="40">
        <v>3</v>
      </c>
      <c r="Q25" s="1"/>
      <c r="R25" s="16">
        <f t="shared" si="3"/>
        <v>12</v>
      </c>
      <c r="S25" s="16">
        <f t="shared" si="3"/>
        <v>3</v>
      </c>
      <c r="T25" s="16">
        <f t="shared" si="4"/>
        <v>-9</v>
      </c>
      <c r="U25" s="26"/>
      <c r="V25" s="17"/>
      <c r="W25" s="17"/>
      <c r="X25" s="17"/>
    </row>
    <row r="26" spans="1:24" ht="56.25" customHeight="1" x14ac:dyDescent="0.2">
      <c r="A26" s="40">
        <v>7</v>
      </c>
      <c r="B26" s="79" t="s">
        <v>72</v>
      </c>
      <c r="C26" s="80"/>
      <c r="D26" s="41" t="s">
        <v>47</v>
      </c>
      <c r="E26" s="41">
        <v>10</v>
      </c>
      <c r="F26" s="52">
        <f t="shared" si="0"/>
        <v>0</v>
      </c>
      <c r="G26" s="52">
        <f t="shared" si="1"/>
        <v>0</v>
      </c>
      <c r="H26" s="1">
        <f t="shared" si="2"/>
        <v>12</v>
      </c>
      <c r="I26" s="1">
        <v>4</v>
      </c>
      <c r="J26" s="48">
        <v>3</v>
      </c>
      <c r="K26" s="19">
        <v>3</v>
      </c>
      <c r="L26" s="48">
        <v>3</v>
      </c>
      <c r="M26" s="1"/>
      <c r="N26" s="48">
        <v>3</v>
      </c>
      <c r="O26" s="1"/>
      <c r="P26" s="48">
        <v>3</v>
      </c>
      <c r="Q26" s="1"/>
      <c r="R26" s="16">
        <f t="shared" si="3"/>
        <v>12</v>
      </c>
      <c r="S26" s="16">
        <f t="shared" si="3"/>
        <v>3</v>
      </c>
      <c r="T26" s="16">
        <f t="shared" si="4"/>
        <v>-9</v>
      </c>
      <c r="U26" s="23"/>
      <c r="V26" s="17"/>
      <c r="W26" s="17"/>
      <c r="X26" s="17"/>
    </row>
    <row r="27" spans="1:24" s="6" customFormat="1" ht="36.75" customHeight="1" x14ac:dyDescent="0.2">
      <c r="A27" s="66" t="s">
        <v>55</v>
      </c>
      <c r="B27" s="67"/>
      <c r="C27" s="68"/>
      <c r="D27" s="9"/>
      <c r="E27" s="9">
        <f>SUM(E20:E26)</f>
        <v>100</v>
      </c>
      <c r="F27" s="10"/>
      <c r="G27" s="29"/>
      <c r="H27" s="9">
        <f t="shared" ref="H27:Q27" si="5">SUM(H20:H26)</f>
        <v>192</v>
      </c>
      <c r="I27" s="9">
        <f t="shared" si="5"/>
        <v>53</v>
      </c>
      <c r="J27" s="9">
        <f t="shared" si="5"/>
        <v>48</v>
      </c>
      <c r="K27" s="9">
        <f t="shared" si="5"/>
        <v>48</v>
      </c>
      <c r="L27" s="9">
        <f t="shared" si="5"/>
        <v>48</v>
      </c>
      <c r="M27" s="9">
        <f t="shared" si="5"/>
        <v>0</v>
      </c>
      <c r="N27" s="9">
        <f t="shared" si="5"/>
        <v>48</v>
      </c>
      <c r="O27" s="9">
        <f t="shared" si="5"/>
        <v>0</v>
      </c>
      <c r="P27" s="9">
        <f t="shared" si="5"/>
        <v>48</v>
      </c>
      <c r="Q27" s="9">
        <f t="shared" si="5"/>
        <v>0</v>
      </c>
      <c r="R27" s="18">
        <f t="shared" si="3"/>
        <v>192</v>
      </c>
      <c r="S27" s="18">
        <f t="shared" si="3"/>
        <v>48</v>
      </c>
      <c r="T27" s="18">
        <f t="shared" si="4"/>
        <v>-144</v>
      </c>
      <c r="U27" s="18"/>
      <c r="V27" s="17"/>
      <c r="W27" s="17"/>
      <c r="X27" s="17"/>
    </row>
    <row r="28" spans="1:24" s="7" customFormat="1" ht="14.25" customHeight="1" x14ac:dyDescent="0.2">
      <c r="F28" s="11"/>
    </row>
    <row r="29" spans="1:24" s="7" customFormat="1" ht="14.25" customHeight="1" x14ac:dyDescent="0.2">
      <c r="B29" s="12" t="s">
        <v>56</v>
      </c>
      <c r="F29" s="11"/>
      <c r="H29" s="7" t="s">
        <v>57</v>
      </c>
    </row>
  </sheetData>
  <sheetProtection insertRows="0" deleteRows="0"/>
  <mergeCells count="30">
    <mergeCell ref="A27:C27"/>
    <mergeCell ref="J18:K18"/>
    <mergeCell ref="N18:O18"/>
    <mergeCell ref="P18:Q18"/>
    <mergeCell ref="B23:C23"/>
    <mergeCell ref="L18:M18"/>
    <mergeCell ref="B22:C22"/>
    <mergeCell ref="A18:C18"/>
    <mergeCell ref="B19:C19"/>
    <mergeCell ref="E18:E19"/>
    <mergeCell ref="B26:C26"/>
    <mergeCell ref="F18:G18"/>
    <mergeCell ref="B24:C24"/>
    <mergeCell ref="B21:C21"/>
    <mergeCell ref="B25:C25"/>
    <mergeCell ref="U18:U19"/>
    <mergeCell ref="V18:X18"/>
    <mergeCell ref="H18:I18"/>
    <mergeCell ref="D18:D19"/>
    <mergeCell ref="B20:C20"/>
    <mergeCell ref="R18:T18"/>
    <mergeCell ref="A1:X1"/>
    <mergeCell ref="A16:X16"/>
    <mergeCell ref="A7:X7"/>
    <mergeCell ref="A3:X3"/>
    <mergeCell ref="A2:X2"/>
    <mergeCell ref="A15:X15"/>
    <mergeCell ref="A4:X4"/>
    <mergeCell ref="A5:X5"/>
    <mergeCell ref="A6:X6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zoomScaleNormal="100" workbookViewId="0">
      <selection activeCell="A2" sqref="A2:X2"/>
    </sheetView>
  </sheetViews>
  <sheetFormatPr baseColWidth="10" defaultColWidth="11.42578125" defaultRowHeight="12.75" x14ac:dyDescent="0.2"/>
  <cols>
    <col min="1" max="1" width="10.42578125" customWidth="1"/>
    <col min="2" max="2" width="7.28515625" customWidth="1"/>
    <col min="3" max="3" width="40.7109375" customWidth="1"/>
    <col min="6" max="6" width="10" customWidth="1"/>
    <col min="7" max="7" width="9" customWidth="1"/>
    <col min="8" max="8" width="10.140625" customWidth="1"/>
    <col min="9" max="9" width="9.28515625" customWidth="1"/>
    <col min="10" max="10" width="11" customWidth="1"/>
    <col min="11" max="11" width="10" customWidth="1"/>
    <col min="12" max="12" width="12.42578125" customWidth="1"/>
    <col min="13" max="13" width="7.5703125" customWidth="1"/>
    <col min="14" max="14" width="10.85546875" customWidth="1"/>
    <col min="15" max="15" width="7.7109375" customWidth="1"/>
    <col min="16" max="16" width="12" customWidth="1"/>
    <col min="17" max="17" width="14.85546875" customWidth="1"/>
    <col min="18" max="18" width="13.140625" customWidth="1"/>
    <col min="19" max="19" width="19.85546875" customWidth="1"/>
    <col min="20" max="20" width="14.5703125" customWidth="1"/>
    <col min="21" max="21" width="11.5703125" customWidth="1"/>
    <col min="22" max="24" width="8.85546875" customWidth="1"/>
  </cols>
  <sheetData>
    <row r="1" spans="1:24" x14ac:dyDescent="0.2">
      <c r="A1" s="56" t="s">
        <v>91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idden="1" x14ac:dyDescent="0.2">
      <c r="A4" s="77" t="s">
        <v>58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idden="1" x14ac:dyDescent="0.2">
      <c r="A5" s="77" t="s">
        <v>59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hidden="1" x14ac:dyDescent="0.2">
      <c r="A6" s="77" t="s">
        <v>60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24" x14ac:dyDescent="0.2">
      <c r="A7" s="77" t="s">
        <v>89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1:24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x14ac:dyDescent="0.2">
      <c r="A9" s="30" t="s">
        <v>5</v>
      </c>
      <c r="B9" s="31">
        <v>171</v>
      </c>
      <c r="C9" s="32" t="s">
        <v>6</v>
      </c>
      <c r="D9" s="3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30" t="s">
        <v>7</v>
      </c>
      <c r="B10" s="31">
        <v>11</v>
      </c>
      <c r="C10" s="32" t="s">
        <v>73</v>
      </c>
      <c r="D10" s="33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30" t="s">
        <v>9</v>
      </c>
      <c r="B11" s="31">
        <v>2</v>
      </c>
      <c r="C11" s="32" t="s">
        <v>61</v>
      </c>
      <c r="D11" s="33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30" t="s">
        <v>11</v>
      </c>
      <c r="B12" s="34">
        <v>21</v>
      </c>
      <c r="C12" s="32" t="s">
        <v>12</v>
      </c>
      <c r="D12" s="33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30" t="s">
        <v>13</v>
      </c>
      <c r="B13" s="31">
        <v>8</v>
      </c>
      <c r="C13" s="32" t="s">
        <v>74</v>
      </c>
      <c r="D13" s="3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X13" s="27" t="s">
        <v>63</v>
      </c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38"/>
      <c r="W14" s="81"/>
      <c r="X14" s="81"/>
    </row>
    <row r="15" spans="1:24" x14ac:dyDescent="0.2">
      <c r="A15" s="78" t="s">
        <v>16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ht="26.25" customHeight="1" x14ac:dyDescent="0.2">
      <c r="A16" s="76" t="s">
        <v>75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58" t="s">
        <v>18</v>
      </c>
      <c r="B18" s="59"/>
      <c r="C18" s="60"/>
      <c r="D18" s="61" t="s">
        <v>19</v>
      </c>
      <c r="E18" s="61" t="s">
        <v>20</v>
      </c>
      <c r="F18" s="72" t="s">
        <v>21</v>
      </c>
      <c r="G18" s="74"/>
      <c r="H18" s="72" t="s">
        <v>22</v>
      </c>
      <c r="I18" s="74"/>
      <c r="J18" s="58" t="s">
        <v>23</v>
      </c>
      <c r="K18" s="60"/>
      <c r="L18" s="58" t="s">
        <v>24</v>
      </c>
      <c r="M18" s="60"/>
      <c r="N18" s="58" t="s">
        <v>25</v>
      </c>
      <c r="O18" s="60"/>
      <c r="P18" s="58" t="s">
        <v>26</v>
      </c>
      <c r="Q18" s="60"/>
      <c r="R18" s="57" t="s">
        <v>27</v>
      </c>
      <c r="S18" s="57"/>
      <c r="T18" s="57"/>
      <c r="U18" s="71" t="s">
        <v>28</v>
      </c>
      <c r="V18" s="72" t="s">
        <v>29</v>
      </c>
      <c r="W18" s="73"/>
      <c r="X18" s="74"/>
    </row>
    <row r="19" spans="1:24" x14ac:dyDescent="0.2">
      <c r="A19" s="36" t="s">
        <v>30</v>
      </c>
      <c r="B19" s="57" t="s">
        <v>31</v>
      </c>
      <c r="C19" s="57"/>
      <c r="D19" s="62"/>
      <c r="E19" s="62"/>
      <c r="F19" s="37" t="s">
        <v>32</v>
      </c>
      <c r="G19" s="37" t="s">
        <v>33</v>
      </c>
      <c r="H19" s="37" t="s">
        <v>34</v>
      </c>
      <c r="I19" s="37" t="s">
        <v>35</v>
      </c>
      <c r="J19" s="5" t="s">
        <v>36</v>
      </c>
      <c r="K19" s="5" t="s">
        <v>37</v>
      </c>
      <c r="L19" s="5" t="s">
        <v>36</v>
      </c>
      <c r="M19" s="5" t="s">
        <v>37</v>
      </c>
      <c r="N19" s="5" t="s">
        <v>36</v>
      </c>
      <c r="O19" s="5" t="s">
        <v>37</v>
      </c>
      <c r="P19" s="5" t="s">
        <v>36</v>
      </c>
      <c r="Q19" s="5" t="s">
        <v>37</v>
      </c>
      <c r="R19" s="5" t="s">
        <v>36</v>
      </c>
      <c r="S19" s="5" t="s">
        <v>37</v>
      </c>
      <c r="T19" s="5" t="s">
        <v>38</v>
      </c>
      <c r="U19" s="71"/>
      <c r="V19" s="37" t="s">
        <v>39</v>
      </c>
      <c r="W19" s="37" t="s">
        <v>40</v>
      </c>
      <c r="X19" s="37" t="s">
        <v>41</v>
      </c>
    </row>
    <row r="20" spans="1:24" ht="51.75" customHeight="1" x14ac:dyDescent="0.2">
      <c r="A20" s="40">
        <v>1</v>
      </c>
      <c r="B20" s="54" t="s">
        <v>76</v>
      </c>
      <c r="C20" s="55"/>
      <c r="D20" s="41" t="s">
        <v>47</v>
      </c>
      <c r="E20" s="41">
        <v>50</v>
      </c>
      <c r="F20" s="52">
        <f>$F$24*E20/100</f>
        <v>0</v>
      </c>
      <c r="G20" s="52">
        <f>$G$24*E20/100</f>
        <v>0</v>
      </c>
      <c r="H20" s="50">
        <f t="shared" ref="H20:H22" si="0">J20+L20+N20+P20</f>
        <v>12</v>
      </c>
      <c r="I20" s="1">
        <v>3</v>
      </c>
      <c r="J20" s="40">
        <v>3</v>
      </c>
      <c r="K20" s="19">
        <v>3</v>
      </c>
      <c r="L20" s="40">
        <v>3</v>
      </c>
      <c r="M20" s="1"/>
      <c r="N20" s="40">
        <v>3</v>
      </c>
      <c r="O20" s="1"/>
      <c r="P20" s="40">
        <v>3</v>
      </c>
      <c r="Q20" s="1"/>
      <c r="R20" s="16">
        <f>J20+L20+N20+P20</f>
        <v>12</v>
      </c>
      <c r="S20" s="16">
        <f>K20+M20+O20+Q20</f>
        <v>3</v>
      </c>
      <c r="T20" s="16">
        <f>S20-R20</f>
        <v>-9</v>
      </c>
      <c r="U20" s="23"/>
      <c r="V20" s="14"/>
      <c r="W20" s="14"/>
      <c r="X20" s="14"/>
    </row>
    <row r="21" spans="1:24" ht="51.75" customHeight="1" x14ac:dyDescent="0.2">
      <c r="A21" s="40">
        <v>2</v>
      </c>
      <c r="B21" s="54" t="s">
        <v>77</v>
      </c>
      <c r="C21" s="55"/>
      <c r="D21" s="41" t="s">
        <v>47</v>
      </c>
      <c r="E21" s="41">
        <v>30</v>
      </c>
      <c r="F21" s="52">
        <f t="shared" ref="F21:F22" si="1">$F$24*E21/100</f>
        <v>0</v>
      </c>
      <c r="G21" s="52">
        <f t="shared" ref="G21:G22" si="2">$G$24*E21/100</f>
        <v>0</v>
      </c>
      <c r="H21" s="50">
        <f t="shared" si="0"/>
        <v>12</v>
      </c>
      <c r="I21" s="1">
        <v>3</v>
      </c>
      <c r="J21" s="40">
        <v>3</v>
      </c>
      <c r="K21" s="19">
        <v>3</v>
      </c>
      <c r="L21" s="40">
        <v>3</v>
      </c>
      <c r="M21" s="1"/>
      <c r="N21" s="40">
        <v>3</v>
      </c>
      <c r="O21" s="1"/>
      <c r="P21" s="40">
        <v>3</v>
      </c>
      <c r="Q21" s="1"/>
      <c r="R21" s="16">
        <f>J21+L21+N21+P21</f>
        <v>12</v>
      </c>
      <c r="S21" s="16">
        <f t="shared" ref="R21:S24" si="3">K21+M21+O21+Q21</f>
        <v>3</v>
      </c>
      <c r="T21" s="16">
        <f t="shared" ref="T21:T24" si="4">S21-R21</f>
        <v>-9</v>
      </c>
      <c r="U21" s="23"/>
      <c r="V21" s="14"/>
      <c r="W21" s="14"/>
      <c r="X21" s="14"/>
    </row>
    <row r="22" spans="1:24" ht="51.75" customHeight="1" x14ac:dyDescent="0.2">
      <c r="A22" s="40">
        <v>3</v>
      </c>
      <c r="B22" s="54" t="s">
        <v>78</v>
      </c>
      <c r="C22" s="55"/>
      <c r="D22" s="41" t="s">
        <v>47</v>
      </c>
      <c r="E22" s="41">
        <v>20</v>
      </c>
      <c r="F22" s="52">
        <f t="shared" si="1"/>
        <v>0</v>
      </c>
      <c r="G22" s="52">
        <f t="shared" si="2"/>
        <v>0</v>
      </c>
      <c r="H22" s="50">
        <f t="shared" si="0"/>
        <v>365</v>
      </c>
      <c r="I22" s="1">
        <v>343</v>
      </c>
      <c r="J22" s="40">
        <v>90</v>
      </c>
      <c r="K22" s="19">
        <v>260</v>
      </c>
      <c r="L22" s="40">
        <v>91</v>
      </c>
      <c r="M22" s="1"/>
      <c r="N22" s="40">
        <v>92</v>
      </c>
      <c r="O22" s="1"/>
      <c r="P22" s="40">
        <v>92</v>
      </c>
      <c r="Q22" s="1"/>
      <c r="R22" s="16">
        <f t="shared" si="3"/>
        <v>365</v>
      </c>
      <c r="S22" s="16">
        <f>K22+M22+O22+Q22</f>
        <v>260</v>
      </c>
      <c r="T22" s="16">
        <f t="shared" si="4"/>
        <v>-105</v>
      </c>
      <c r="U22" s="23"/>
      <c r="V22" s="14"/>
      <c r="W22" s="14"/>
      <c r="X22" s="14"/>
    </row>
    <row r="23" spans="1:24" ht="51.75" customHeight="1" x14ac:dyDescent="0.2">
      <c r="A23" s="21"/>
      <c r="B23" s="82"/>
      <c r="C23" s="83"/>
      <c r="D23" s="22"/>
      <c r="E23" s="22"/>
      <c r="F23" s="8">
        <f>$F$24*E23/100</f>
        <v>0</v>
      </c>
      <c r="G23" s="4"/>
      <c r="H23" s="50"/>
      <c r="I23" s="1"/>
      <c r="J23" s="21"/>
      <c r="K23" s="19"/>
      <c r="L23" s="21"/>
      <c r="M23" s="1"/>
      <c r="N23" s="21"/>
      <c r="O23" s="1"/>
      <c r="P23" s="21"/>
      <c r="Q23" s="1"/>
      <c r="R23" s="16"/>
      <c r="S23" s="16"/>
      <c r="T23" s="16"/>
      <c r="U23" s="23"/>
      <c r="V23" s="14"/>
      <c r="W23" s="14"/>
      <c r="X23" s="14"/>
    </row>
    <row r="24" spans="1:24" s="6" customFormat="1" ht="36.75" customHeight="1" x14ac:dyDescent="0.2">
      <c r="A24" s="66" t="s">
        <v>55</v>
      </c>
      <c r="B24" s="67"/>
      <c r="C24" s="68"/>
      <c r="D24" s="9"/>
      <c r="E24" s="9">
        <f>SUM(E20:E23)</f>
        <v>100</v>
      </c>
      <c r="F24" s="10"/>
      <c r="G24" s="29"/>
      <c r="H24" s="9">
        <f t="shared" ref="H24:Q24" si="5">SUM(H20:H23)</f>
        <v>389</v>
      </c>
      <c r="I24" s="9">
        <f t="shared" si="5"/>
        <v>349</v>
      </c>
      <c r="J24" s="9">
        <f t="shared" si="5"/>
        <v>96</v>
      </c>
      <c r="K24" s="9">
        <f t="shared" si="5"/>
        <v>266</v>
      </c>
      <c r="L24" s="9">
        <f t="shared" si="5"/>
        <v>97</v>
      </c>
      <c r="M24" s="9">
        <f t="shared" si="5"/>
        <v>0</v>
      </c>
      <c r="N24" s="9">
        <f t="shared" si="5"/>
        <v>98</v>
      </c>
      <c r="O24" s="9">
        <f t="shared" si="5"/>
        <v>0</v>
      </c>
      <c r="P24" s="9">
        <f t="shared" si="5"/>
        <v>98</v>
      </c>
      <c r="Q24" s="9">
        <f t="shared" si="5"/>
        <v>0</v>
      </c>
      <c r="R24" s="18">
        <f t="shared" si="3"/>
        <v>389</v>
      </c>
      <c r="S24" s="18">
        <f t="shared" si="3"/>
        <v>266</v>
      </c>
      <c r="T24" s="18">
        <f t="shared" si="4"/>
        <v>-123</v>
      </c>
      <c r="U24" s="18"/>
      <c r="V24" s="17"/>
      <c r="W24" s="17"/>
      <c r="X24" s="17"/>
    </row>
    <row r="25" spans="1:24" s="7" customFormat="1" ht="14.25" customHeight="1" x14ac:dyDescent="0.2">
      <c r="F25" s="11"/>
    </row>
    <row r="26" spans="1:24" s="7" customFormat="1" ht="14.25" customHeight="1" x14ac:dyDescent="0.2">
      <c r="B26" s="12" t="s">
        <v>56</v>
      </c>
      <c r="F26" s="11"/>
      <c r="H26" s="7" t="s">
        <v>57</v>
      </c>
    </row>
  </sheetData>
  <sheetProtection insertRows="0" deleteRows="0"/>
  <mergeCells count="28">
    <mergeCell ref="V18:X18"/>
    <mergeCell ref="E18:E19"/>
    <mergeCell ref="A7:X7"/>
    <mergeCell ref="B22:C22"/>
    <mergeCell ref="J18:K18"/>
    <mergeCell ref="F18:G18"/>
    <mergeCell ref="H18:I18"/>
    <mergeCell ref="R18:T18"/>
    <mergeCell ref="N18:O18"/>
    <mergeCell ref="P18:Q18"/>
    <mergeCell ref="L18:M18"/>
    <mergeCell ref="U18:U19"/>
    <mergeCell ref="B23:C23"/>
    <mergeCell ref="A24:C24"/>
    <mergeCell ref="D18:D19"/>
    <mergeCell ref="B21:C21"/>
    <mergeCell ref="A18:C18"/>
    <mergeCell ref="B19:C19"/>
    <mergeCell ref="B20:C20"/>
    <mergeCell ref="A3:X3"/>
    <mergeCell ref="A2:X2"/>
    <mergeCell ref="A1:X1"/>
    <mergeCell ref="A16:X16"/>
    <mergeCell ref="A4:X4"/>
    <mergeCell ref="A5:X5"/>
    <mergeCell ref="A6:X6"/>
    <mergeCell ref="W14:X14"/>
    <mergeCell ref="A15:X15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topLeftCell="A13" workbookViewId="0">
      <selection activeCell="A2" sqref="A2:X2"/>
    </sheetView>
  </sheetViews>
  <sheetFormatPr baseColWidth="10" defaultColWidth="11.42578125" defaultRowHeight="12.75" x14ac:dyDescent="0.2"/>
  <cols>
    <col min="1" max="1" width="10.5703125" style="13" customWidth="1"/>
    <col min="2" max="2" width="7" style="13" customWidth="1"/>
    <col min="3" max="3" width="30.85546875" style="13" customWidth="1"/>
    <col min="4" max="4" width="11.42578125" style="13"/>
    <col min="5" max="5" width="11.42578125" style="13" customWidth="1"/>
    <col min="6" max="6" width="13.140625" style="13" customWidth="1"/>
    <col min="7" max="7" width="11.28515625" style="13" customWidth="1"/>
    <col min="8" max="8" width="10.28515625" style="13" customWidth="1"/>
    <col min="9" max="9" width="12.5703125" style="13" customWidth="1"/>
    <col min="10" max="10" width="15.7109375" style="13" customWidth="1"/>
    <col min="11" max="11" width="11.7109375" style="13" customWidth="1"/>
    <col min="12" max="12" width="16.85546875" style="13" customWidth="1"/>
    <col min="13" max="13" width="19.5703125" style="13" customWidth="1"/>
    <col min="14" max="14" width="18.28515625" style="13" customWidth="1"/>
    <col min="15" max="15" width="13.28515625" style="13" customWidth="1"/>
    <col min="16" max="16" width="17.140625" style="13" customWidth="1"/>
    <col min="17" max="17" width="16.140625" style="13" customWidth="1"/>
    <col min="18" max="18" width="19.140625" style="13" customWidth="1"/>
    <col min="19" max="19" width="27.28515625" style="13" customWidth="1"/>
    <col min="20" max="20" width="25.42578125" style="13" customWidth="1"/>
    <col min="21" max="21" width="13.28515625" style="13" customWidth="1"/>
    <col min="22" max="24" width="8.85546875" style="13" customWidth="1"/>
    <col min="25" max="253" width="11.42578125" style="13"/>
    <col min="254" max="254" width="5.42578125" style="13" customWidth="1"/>
    <col min="255" max="255" width="12" style="13" customWidth="1"/>
    <col min="256" max="256" width="30.85546875" style="13" customWidth="1"/>
    <col min="257" max="262" width="11.42578125" style="13"/>
    <col min="263" max="270" width="10.7109375" style="13" customWidth="1"/>
    <col min="271" max="273" width="12.28515625" style="13" customWidth="1"/>
    <col min="274" max="509" width="11.42578125" style="13"/>
    <col min="510" max="510" width="5.42578125" style="13" customWidth="1"/>
    <col min="511" max="511" width="12" style="13" customWidth="1"/>
    <col min="512" max="512" width="30.85546875" style="13" customWidth="1"/>
    <col min="513" max="518" width="11.42578125" style="13"/>
    <col min="519" max="526" width="10.7109375" style="13" customWidth="1"/>
    <col min="527" max="529" width="12.28515625" style="13" customWidth="1"/>
    <col min="530" max="765" width="11.42578125" style="13"/>
    <col min="766" max="766" width="5.42578125" style="13" customWidth="1"/>
    <col min="767" max="767" width="12" style="13" customWidth="1"/>
    <col min="768" max="768" width="30.85546875" style="13" customWidth="1"/>
    <col min="769" max="774" width="11.42578125" style="13"/>
    <col min="775" max="782" width="10.7109375" style="13" customWidth="1"/>
    <col min="783" max="785" width="12.28515625" style="13" customWidth="1"/>
    <col min="786" max="1021" width="11.42578125" style="13"/>
    <col min="1022" max="1022" width="5.42578125" style="13" customWidth="1"/>
    <col min="1023" max="1023" width="12" style="13" customWidth="1"/>
    <col min="1024" max="1024" width="30.85546875" style="13" customWidth="1"/>
    <col min="1025" max="1030" width="11.42578125" style="13"/>
    <col min="1031" max="1038" width="10.7109375" style="13" customWidth="1"/>
    <col min="1039" max="1041" width="12.28515625" style="13" customWidth="1"/>
    <col min="1042" max="1277" width="11.42578125" style="13"/>
    <col min="1278" max="1278" width="5.42578125" style="13" customWidth="1"/>
    <col min="1279" max="1279" width="12" style="13" customWidth="1"/>
    <col min="1280" max="1280" width="30.85546875" style="13" customWidth="1"/>
    <col min="1281" max="1286" width="11.42578125" style="13"/>
    <col min="1287" max="1294" width="10.7109375" style="13" customWidth="1"/>
    <col min="1295" max="1297" width="12.28515625" style="13" customWidth="1"/>
    <col min="1298" max="1533" width="11.42578125" style="13"/>
    <col min="1534" max="1534" width="5.42578125" style="13" customWidth="1"/>
    <col min="1535" max="1535" width="12" style="13" customWidth="1"/>
    <col min="1536" max="1536" width="30.85546875" style="13" customWidth="1"/>
    <col min="1537" max="1542" width="11.42578125" style="13"/>
    <col min="1543" max="1550" width="10.7109375" style="13" customWidth="1"/>
    <col min="1551" max="1553" width="12.28515625" style="13" customWidth="1"/>
    <col min="1554" max="1789" width="11.42578125" style="13"/>
    <col min="1790" max="1790" width="5.42578125" style="13" customWidth="1"/>
    <col min="1791" max="1791" width="12" style="13" customWidth="1"/>
    <col min="1792" max="1792" width="30.85546875" style="13" customWidth="1"/>
    <col min="1793" max="1798" width="11.42578125" style="13"/>
    <col min="1799" max="1806" width="10.7109375" style="13" customWidth="1"/>
    <col min="1807" max="1809" width="12.28515625" style="13" customWidth="1"/>
    <col min="1810" max="2045" width="11.42578125" style="13"/>
    <col min="2046" max="2046" width="5.42578125" style="13" customWidth="1"/>
    <col min="2047" max="2047" width="12" style="13" customWidth="1"/>
    <col min="2048" max="2048" width="30.85546875" style="13" customWidth="1"/>
    <col min="2049" max="2054" width="11.42578125" style="13"/>
    <col min="2055" max="2062" width="10.7109375" style="13" customWidth="1"/>
    <col min="2063" max="2065" width="12.28515625" style="13" customWidth="1"/>
    <col min="2066" max="2301" width="11.42578125" style="13"/>
    <col min="2302" max="2302" width="5.42578125" style="13" customWidth="1"/>
    <col min="2303" max="2303" width="12" style="13" customWidth="1"/>
    <col min="2304" max="2304" width="30.85546875" style="13" customWidth="1"/>
    <col min="2305" max="2310" width="11.42578125" style="13"/>
    <col min="2311" max="2318" width="10.7109375" style="13" customWidth="1"/>
    <col min="2319" max="2321" width="12.28515625" style="13" customWidth="1"/>
    <col min="2322" max="2557" width="11.42578125" style="13"/>
    <col min="2558" max="2558" width="5.42578125" style="13" customWidth="1"/>
    <col min="2559" max="2559" width="12" style="13" customWidth="1"/>
    <col min="2560" max="2560" width="30.85546875" style="13" customWidth="1"/>
    <col min="2561" max="2566" width="11.42578125" style="13"/>
    <col min="2567" max="2574" width="10.7109375" style="13" customWidth="1"/>
    <col min="2575" max="2577" width="12.28515625" style="13" customWidth="1"/>
    <col min="2578" max="2813" width="11.42578125" style="13"/>
    <col min="2814" max="2814" width="5.42578125" style="13" customWidth="1"/>
    <col min="2815" max="2815" width="12" style="13" customWidth="1"/>
    <col min="2816" max="2816" width="30.85546875" style="13" customWidth="1"/>
    <col min="2817" max="2822" width="11.42578125" style="13"/>
    <col min="2823" max="2830" width="10.7109375" style="13" customWidth="1"/>
    <col min="2831" max="2833" width="12.28515625" style="13" customWidth="1"/>
    <col min="2834" max="3069" width="11.42578125" style="13"/>
    <col min="3070" max="3070" width="5.42578125" style="13" customWidth="1"/>
    <col min="3071" max="3071" width="12" style="13" customWidth="1"/>
    <col min="3072" max="3072" width="30.85546875" style="13" customWidth="1"/>
    <col min="3073" max="3078" width="11.42578125" style="13"/>
    <col min="3079" max="3086" width="10.7109375" style="13" customWidth="1"/>
    <col min="3087" max="3089" width="12.28515625" style="13" customWidth="1"/>
    <col min="3090" max="3325" width="11.42578125" style="13"/>
    <col min="3326" max="3326" width="5.42578125" style="13" customWidth="1"/>
    <col min="3327" max="3327" width="12" style="13" customWidth="1"/>
    <col min="3328" max="3328" width="30.85546875" style="13" customWidth="1"/>
    <col min="3329" max="3334" width="11.42578125" style="13"/>
    <col min="3335" max="3342" width="10.7109375" style="13" customWidth="1"/>
    <col min="3343" max="3345" width="12.28515625" style="13" customWidth="1"/>
    <col min="3346" max="3581" width="11.42578125" style="13"/>
    <col min="3582" max="3582" width="5.42578125" style="13" customWidth="1"/>
    <col min="3583" max="3583" width="12" style="13" customWidth="1"/>
    <col min="3584" max="3584" width="30.85546875" style="13" customWidth="1"/>
    <col min="3585" max="3590" width="11.42578125" style="13"/>
    <col min="3591" max="3598" width="10.7109375" style="13" customWidth="1"/>
    <col min="3599" max="3601" width="12.28515625" style="13" customWidth="1"/>
    <col min="3602" max="3837" width="11.42578125" style="13"/>
    <col min="3838" max="3838" width="5.42578125" style="13" customWidth="1"/>
    <col min="3839" max="3839" width="12" style="13" customWidth="1"/>
    <col min="3840" max="3840" width="30.85546875" style="13" customWidth="1"/>
    <col min="3841" max="3846" width="11.42578125" style="13"/>
    <col min="3847" max="3854" width="10.7109375" style="13" customWidth="1"/>
    <col min="3855" max="3857" width="12.28515625" style="13" customWidth="1"/>
    <col min="3858" max="4093" width="11.42578125" style="13"/>
    <col min="4094" max="4094" width="5.42578125" style="13" customWidth="1"/>
    <col min="4095" max="4095" width="12" style="13" customWidth="1"/>
    <col min="4096" max="4096" width="30.85546875" style="13" customWidth="1"/>
    <col min="4097" max="4102" width="11.42578125" style="13"/>
    <col min="4103" max="4110" width="10.7109375" style="13" customWidth="1"/>
    <col min="4111" max="4113" width="12.28515625" style="13" customWidth="1"/>
    <col min="4114" max="4349" width="11.42578125" style="13"/>
    <col min="4350" max="4350" width="5.42578125" style="13" customWidth="1"/>
    <col min="4351" max="4351" width="12" style="13" customWidth="1"/>
    <col min="4352" max="4352" width="30.85546875" style="13" customWidth="1"/>
    <col min="4353" max="4358" width="11.42578125" style="13"/>
    <col min="4359" max="4366" width="10.7109375" style="13" customWidth="1"/>
    <col min="4367" max="4369" width="12.28515625" style="13" customWidth="1"/>
    <col min="4370" max="4605" width="11.42578125" style="13"/>
    <col min="4606" max="4606" width="5.42578125" style="13" customWidth="1"/>
    <col min="4607" max="4607" width="12" style="13" customWidth="1"/>
    <col min="4608" max="4608" width="30.85546875" style="13" customWidth="1"/>
    <col min="4609" max="4614" width="11.42578125" style="13"/>
    <col min="4615" max="4622" width="10.7109375" style="13" customWidth="1"/>
    <col min="4623" max="4625" width="12.28515625" style="13" customWidth="1"/>
    <col min="4626" max="4861" width="11.42578125" style="13"/>
    <col min="4862" max="4862" width="5.42578125" style="13" customWidth="1"/>
    <col min="4863" max="4863" width="12" style="13" customWidth="1"/>
    <col min="4864" max="4864" width="30.85546875" style="13" customWidth="1"/>
    <col min="4865" max="4870" width="11.42578125" style="13"/>
    <col min="4871" max="4878" width="10.7109375" style="13" customWidth="1"/>
    <col min="4879" max="4881" width="12.28515625" style="13" customWidth="1"/>
    <col min="4882" max="5117" width="11.42578125" style="13"/>
    <col min="5118" max="5118" width="5.42578125" style="13" customWidth="1"/>
    <col min="5119" max="5119" width="12" style="13" customWidth="1"/>
    <col min="5120" max="5120" width="30.85546875" style="13" customWidth="1"/>
    <col min="5121" max="5126" width="11.42578125" style="13"/>
    <col min="5127" max="5134" width="10.7109375" style="13" customWidth="1"/>
    <col min="5135" max="5137" width="12.28515625" style="13" customWidth="1"/>
    <col min="5138" max="5373" width="11.42578125" style="13"/>
    <col min="5374" max="5374" width="5.42578125" style="13" customWidth="1"/>
    <col min="5375" max="5375" width="12" style="13" customWidth="1"/>
    <col min="5376" max="5376" width="30.85546875" style="13" customWidth="1"/>
    <col min="5377" max="5382" width="11.42578125" style="13"/>
    <col min="5383" max="5390" width="10.7109375" style="13" customWidth="1"/>
    <col min="5391" max="5393" width="12.28515625" style="13" customWidth="1"/>
    <col min="5394" max="5629" width="11.42578125" style="13"/>
    <col min="5630" max="5630" width="5.42578125" style="13" customWidth="1"/>
    <col min="5631" max="5631" width="12" style="13" customWidth="1"/>
    <col min="5632" max="5632" width="30.85546875" style="13" customWidth="1"/>
    <col min="5633" max="5638" width="11.42578125" style="13"/>
    <col min="5639" max="5646" width="10.7109375" style="13" customWidth="1"/>
    <col min="5647" max="5649" width="12.28515625" style="13" customWidth="1"/>
    <col min="5650" max="5885" width="11.42578125" style="13"/>
    <col min="5886" max="5886" width="5.42578125" style="13" customWidth="1"/>
    <col min="5887" max="5887" width="12" style="13" customWidth="1"/>
    <col min="5888" max="5888" width="30.85546875" style="13" customWidth="1"/>
    <col min="5889" max="5894" width="11.42578125" style="13"/>
    <col min="5895" max="5902" width="10.7109375" style="13" customWidth="1"/>
    <col min="5903" max="5905" width="12.28515625" style="13" customWidth="1"/>
    <col min="5906" max="6141" width="11.42578125" style="13"/>
    <col min="6142" max="6142" width="5.42578125" style="13" customWidth="1"/>
    <col min="6143" max="6143" width="12" style="13" customWidth="1"/>
    <col min="6144" max="6144" width="30.85546875" style="13" customWidth="1"/>
    <col min="6145" max="6150" width="11.42578125" style="13"/>
    <col min="6151" max="6158" width="10.7109375" style="13" customWidth="1"/>
    <col min="6159" max="6161" width="12.28515625" style="13" customWidth="1"/>
    <col min="6162" max="6397" width="11.42578125" style="13"/>
    <col min="6398" max="6398" width="5.42578125" style="13" customWidth="1"/>
    <col min="6399" max="6399" width="12" style="13" customWidth="1"/>
    <col min="6400" max="6400" width="30.85546875" style="13" customWidth="1"/>
    <col min="6401" max="6406" width="11.42578125" style="13"/>
    <col min="6407" max="6414" width="10.7109375" style="13" customWidth="1"/>
    <col min="6415" max="6417" width="12.28515625" style="13" customWidth="1"/>
    <col min="6418" max="6653" width="11.42578125" style="13"/>
    <col min="6654" max="6654" width="5.42578125" style="13" customWidth="1"/>
    <col min="6655" max="6655" width="12" style="13" customWidth="1"/>
    <col min="6656" max="6656" width="30.85546875" style="13" customWidth="1"/>
    <col min="6657" max="6662" width="11.42578125" style="13"/>
    <col min="6663" max="6670" width="10.7109375" style="13" customWidth="1"/>
    <col min="6671" max="6673" width="12.28515625" style="13" customWidth="1"/>
    <col min="6674" max="6909" width="11.42578125" style="13"/>
    <col min="6910" max="6910" width="5.42578125" style="13" customWidth="1"/>
    <col min="6911" max="6911" width="12" style="13" customWidth="1"/>
    <col min="6912" max="6912" width="30.85546875" style="13" customWidth="1"/>
    <col min="6913" max="6918" width="11.42578125" style="13"/>
    <col min="6919" max="6926" width="10.7109375" style="13" customWidth="1"/>
    <col min="6927" max="6929" width="12.28515625" style="13" customWidth="1"/>
    <col min="6930" max="7165" width="11.42578125" style="13"/>
    <col min="7166" max="7166" width="5.42578125" style="13" customWidth="1"/>
    <col min="7167" max="7167" width="12" style="13" customWidth="1"/>
    <col min="7168" max="7168" width="30.85546875" style="13" customWidth="1"/>
    <col min="7169" max="7174" width="11.42578125" style="13"/>
    <col min="7175" max="7182" width="10.7109375" style="13" customWidth="1"/>
    <col min="7183" max="7185" width="12.28515625" style="13" customWidth="1"/>
    <col min="7186" max="7421" width="11.42578125" style="13"/>
    <col min="7422" max="7422" width="5.42578125" style="13" customWidth="1"/>
    <col min="7423" max="7423" width="12" style="13" customWidth="1"/>
    <col min="7424" max="7424" width="30.85546875" style="13" customWidth="1"/>
    <col min="7425" max="7430" width="11.42578125" style="13"/>
    <col min="7431" max="7438" width="10.7109375" style="13" customWidth="1"/>
    <col min="7439" max="7441" width="12.28515625" style="13" customWidth="1"/>
    <col min="7442" max="7677" width="11.42578125" style="13"/>
    <col min="7678" max="7678" width="5.42578125" style="13" customWidth="1"/>
    <col min="7679" max="7679" width="12" style="13" customWidth="1"/>
    <col min="7680" max="7680" width="30.85546875" style="13" customWidth="1"/>
    <col min="7681" max="7686" width="11.42578125" style="13"/>
    <col min="7687" max="7694" width="10.7109375" style="13" customWidth="1"/>
    <col min="7695" max="7697" width="12.28515625" style="13" customWidth="1"/>
    <col min="7698" max="7933" width="11.42578125" style="13"/>
    <col min="7934" max="7934" width="5.42578125" style="13" customWidth="1"/>
    <col min="7935" max="7935" width="12" style="13" customWidth="1"/>
    <col min="7936" max="7936" width="30.85546875" style="13" customWidth="1"/>
    <col min="7937" max="7942" width="11.42578125" style="13"/>
    <col min="7943" max="7950" width="10.7109375" style="13" customWidth="1"/>
    <col min="7951" max="7953" width="12.28515625" style="13" customWidth="1"/>
    <col min="7954" max="8189" width="11.42578125" style="13"/>
    <col min="8190" max="8190" width="5.42578125" style="13" customWidth="1"/>
    <col min="8191" max="8191" width="12" style="13" customWidth="1"/>
    <col min="8192" max="8192" width="30.85546875" style="13" customWidth="1"/>
    <col min="8193" max="8198" width="11.42578125" style="13"/>
    <col min="8199" max="8206" width="10.7109375" style="13" customWidth="1"/>
    <col min="8207" max="8209" width="12.28515625" style="13" customWidth="1"/>
    <col min="8210" max="8445" width="11.42578125" style="13"/>
    <col min="8446" max="8446" width="5.42578125" style="13" customWidth="1"/>
    <col min="8447" max="8447" width="12" style="13" customWidth="1"/>
    <col min="8448" max="8448" width="30.85546875" style="13" customWidth="1"/>
    <col min="8449" max="8454" width="11.42578125" style="13"/>
    <col min="8455" max="8462" width="10.7109375" style="13" customWidth="1"/>
    <col min="8463" max="8465" width="12.28515625" style="13" customWidth="1"/>
    <col min="8466" max="8701" width="11.42578125" style="13"/>
    <col min="8702" max="8702" width="5.42578125" style="13" customWidth="1"/>
    <col min="8703" max="8703" width="12" style="13" customWidth="1"/>
    <col min="8704" max="8704" width="30.85546875" style="13" customWidth="1"/>
    <col min="8705" max="8710" width="11.42578125" style="13"/>
    <col min="8711" max="8718" width="10.7109375" style="13" customWidth="1"/>
    <col min="8719" max="8721" width="12.28515625" style="13" customWidth="1"/>
    <col min="8722" max="8957" width="11.42578125" style="13"/>
    <col min="8958" max="8958" width="5.42578125" style="13" customWidth="1"/>
    <col min="8959" max="8959" width="12" style="13" customWidth="1"/>
    <col min="8960" max="8960" width="30.85546875" style="13" customWidth="1"/>
    <col min="8961" max="8966" width="11.42578125" style="13"/>
    <col min="8967" max="8974" width="10.7109375" style="13" customWidth="1"/>
    <col min="8975" max="8977" width="12.28515625" style="13" customWidth="1"/>
    <col min="8978" max="9213" width="11.42578125" style="13"/>
    <col min="9214" max="9214" width="5.42578125" style="13" customWidth="1"/>
    <col min="9215" max="9215" width="12" style="13" customWidth="1"/>
    <col min="9216" max="9216" width="30.85546875" style="13" customWidth="1"/>
    <col min="9217" max="9222" width="11.42578125" style="13"/>
    <col min="9223" max="9230" width="10.7109375" style="13" customWidth="1"/>
    <col min="9231" max="9233" width="12.28515625" style="13" customWidth="1"/>
    <col min="9234" max="9469" width="11.42578125" style="13"/>
    <col min="9470" max="9470" width="5.42578125" style="13" customWidth="1"/>
    <col min="9471" max="9471" width="12" style="13" customWidth="1"/>
    <col min="9472" max="9472" width="30.85546875" style="13" customWidth="1"/>
    <col min="9473" max="9478" width="11.42578125" style="13"/>
    <col min="9479" max="9486" width="10.7109375" style="13" customWidth="1"/>
    <col min="9487" max="9489" width="12.28515625" style="13" customWidth="1"/>
    <col min="9490" max="9725" width="11.42578125" style="13"/>
    <col min="9726" max="9726" width="5.42578125" style="13" customWidth="1"/>
    <col min="9727" max="9727" width="12" style="13" customWidth="1"/>
    <col min="9728" max="9728" width="30.85546875" style="13" customWidth="1"/>
    <col min="9729" max="9734" width="11.42578125" style="13"/>
    <col min="9735" max="9742" width="10.7109375" style="13" customWidth="1"/>
    <col min="9743" max="9745" width="12.28515625" style="13" customWidth="1"/>
    <col min="9746" max="9981" width="11.42578125" style="13"/>
    <col min="9982" max="9982" width="5.42578125" style="13" customWidth="1"/>
    <col min="9983" max="9983" width="12" style="13" customWidth="1"/>
    <col min="9984" max="9984" width="30.85546875" style="13" customWidth="1"/>
    <col min="9985" max="9990" width="11.42578125" style="13"/>
    <col min="9991" max="9998" width="10.7109375" style="13" customWidth="1"/>
    <col min="9999" max="10001" width="12.28515625" style="13" customWidth="1"/>
    <col min="10002" max="10237" width="11.42578125" style="13"/>
    <col min="10238" max="10238" width="5.42578125" style="13" customWidth="1"/>
    <col min="10239" max="10239" width="12" style="13" customWidth="1"/>
    <col min="10240" max="10240" width="30.85546875" style="13" customWidth="1"/>
    <col min="10241" max="10246" width="11.42578125" style="13"/>
    <col min="10247" max="10254" width="10.7109375" style="13" customWidth="1"/>
    <col min="10255" max="10257" width="12.28515625" style="13" customWidth="1"/>
    <col min="10258" max="10493" width="11.42578125" style="13"/>
    <col min="10494" max="10494" width="5.42578125" style="13" customWidth="1"/>
    <col min="10495" max="10495" width="12" style="13" customWidth="1"/>
    <col min="10496" max="10496" width="30.85546875" style="13" customWidth="1"/>
    <col min="10497" max="10502" width="11.42578125" style="13"/>
    <col min="10503" max="10510" width="10.7109375" style="13" customWidth="1"/>
    <col min="10511" max="10513" width="12.28515625" style="13" customWidth="1"/>
    <col min="10514" max="10749" width="11.42578125" style="13"/>
    <col min="10750" max="10750" width="5.42578125" style="13" customWidth="1"/>
    <col min="10751" max="10751" width="12" style="13" customWidth="1"/>
    <col min="10752" max="10752" width="30.85546875" style="13" customWidth="1"/>
    <col min="10753" max="10758" width="11.42578125" style="13"/>
    <col min="10759" max="10766" width="10.7109375" style="13" customWidth="1"/>
    <col min="10767" max="10769" width="12.28515625" style="13" customWidth="1"/>
    <col min="10770" max="11005" width="11.42578125" style="13"/>
    <col min="11006" max="11006" width="5.42578125" style="13" customWidth="1"/>
    <col min="11007" max="11007" width="12" style="13" customWidth="1"/>
    <col min="11008" max="11008" width="30.85546875" style="13" customWidth="1"/>
    <col min="11009" max="11014" width="11.42578125" style="13"/>
    <col min="11015" max="11022" width="10.7109375" style="13" customWidth="1"/>
    <col min="11023" max="11025" width="12.28515625" style="13" customWidth="1"/>
    <col min="11026" max="11261" width="11.42578125" style="13"/>
    <col min="11262" max="11262" width="5.42578125" style="13" customWidth="1"/>
    <col min="11263" max="11263" width="12" style="13" customWidth="1"/>
    <col min="11264" max="11264" width="30.85546875" style="13" customWidth="1"/>
    <col min="11265" max="11270" width="11.42578125" style="13"/>
    <col min="11271" max="11278" width="10.7109375" style="13" customWidth="1"/>
    <col min="11279" max="11281" width="12.28515625" style="13" customWidth="1"/>
    <col min="11282" max="11517" width="11.42578125" style="13"/>
    <col min="11518" max="11518" width="5.42578125" style="13" customWidth="1"/>
    <col min="11519" max="11519" width="12" style="13" customWidth="1"/>
    <col min="11520" max="11520" width="30.85546875" style="13" customWidth="1"/>
    <col min="11521" max="11526" width="11.42578125" style="13"/>
    <col min="11527" max="11534" width="10.7109375" style="13" customWidth="1"/>
    <col min="11535" max="11537" width="12.28515625" style="13" customWidth="1"/>
    <col min="11538" max="11773" width="11.42578125" style="13"/>
    <col min="11774" max="11774" width="5.42578125" style="13" customWidth="1"/>
    <col min="11775" max="11775" width="12" style="13" customWidth="1"/>
    <col min="11776" max="11776" width="30.85546875" style="13" customWidth="1"/>
    <col min="11777" max="11782" width="11.42578125" style="13"/>
    <col min="11783" max="11790" width="10.7109375" style="13" customWidth="1"/>
    <col min="11791" max="11793" width="12.28515625" style="13" customWidth="1"/>
    <col min="11794" max="12029" width="11.42578125" style="13"/>
    <col min="12030" max="12030" width="5.42578125" style="13" customWidth="1"/>
    <col min="12031" max="12031" width="12" style="13" customWidth="1"/>
    <col min="12032" max="12032" width="30.85546875" style="13" customWidth="1"/>
    <col min="12033" max="12038" width="11.42578125" style="13"/>
    <col min="12039" max="12046" width="10.7109375" style="13" customWidth="1"/>
    <col min="12047" max="12049" width="12.28515625" style="13" customWidth="1"/>
    <col min="12050" max="12285" width="11.42578125" style="13"/>
    <col min="12286" max="12286" width="5.42578125" style="13" customWidth="1"/>
    <col min="12287" max="12287" width="12" style="13" customWidth="1"/>
    <col min="12288" max="12288" width="30.85546875" style="13" customWidth="1"/>
    <col min="12289" max="12294" width="11.42578125" style="13"/>
    <col min="12295" max="12302" width="10.7109375" style="13" customWidth="1"/>
    <col min="12303" max="12305" width="12.28515625" style="13" customWidth="1"/>
    <col min="12306" max="12541" width="11.42578125" style="13"/>
    <col min="12542" max="12542" width="5.42578125" style="13" customWidth="1"/>
    <col min="12543" max="12543" width="12" style="13" customWidth="1"/>
    <col min="12544" max="12544" width="30.85546875" style="13" customWidth="1"/>
    <col min="12545" max="12550" width="11.42578125" style="13"/>
    <col min="12551" max="12558" width="10.7109375" style="13" customWidth="1"/>
    <col min="12559" max="12561" width="12.28515625" style="13" customWidth="1"/>
    <col min="12562" max="12797" width="11.42578125" style="13"/>
    <col min="12798" max="12798" width="5.42578125" style="13" customWidth="1"/>
    <col min="12799" max="12799" width="12" style="13" customWidth="1"/>
    <col min="12800" max="12800" width="30.85546875" style="13" customWidth="1"/>
    <col min="12801" max="12806" width="11.42578125" style="13"/>
    <col min="12807" max="12814" width="10.7109375" style="13" customWidth="1"/>
    <col min="12815" max="12817" width="12.28515625" style="13" customWidth="1"/>
    <col min="12818" max="13053" width="11.42578125" style="13"/>
    <col min="13054" max="13054" width="5.42578125" style="13" customWidth="1"/>
    <col min="13055" max="13055" width="12" style="13" customWidth="1"/>
    <col min="13056" max="13056" width="30.85546875" style="13" customWidth="1"/>
    <col min="13057" max="13062" width="11.42578125" style="13"/>
    <col min="13063" max="13070" width="10.7109375" style="13" customWidth="1"/>
    <col min="13071" max="13073" width="12.28515625" style="13" customWidth="1"/>
    <col min="13074" max="13309" width="11.42578125" style="13"/>
    <col min="13310" max="13310" width="5.42578125" style="13" customWidth="1"/>
    <col min="13311" max="13311" width="12" style="13" customWidth="1"/>
    <col min="13312" max="13312" width="30.85546875" style="13" customWidth="1"/>
    <col min="13313" max="13318" width="11.42578125" style="13"/>
    <col min="13319" max="13326" width="10.7109375" style="13" customWidth="1"/>
    <col min="13327" max="13329" width="12.28515625" style="13" customWidth="1"/>
    <col min="13330" max="13565" width="11.42578125" style="13"/>
    <col min="13566" max="13566" width="5.42578125" style="13" customWidth="1"/>
    <col min="13567" max="13567" width="12" style="13" customWidth="1"/>
    <col min="13568" max="13568" width="30.85546875" style="13" customWidth="1"/>
    <col min="13569" max="13574" width="11.42578125" style="13"/>
    <col min="13575" max="13582" width="10.7109375" style="13" customWidth="1"/>
    <col min="13583" max="13585" width="12.28515625" style="13" customWidth="1"/>
    <col min="13586" max="13821" width="11.42578125" style="13"/>
    <col min="13822" max="13822" width="5.42578125" style="13" customWidth="1"/>
    <col min="13823" max="13823" width="12" style="13" customWidth="1"/>
    <col min="13824" max="13824" width="30.85546875" style="13" customWidth="1"/>
    <col min="13825" max="13830" width="11.42578125" style="13"/>
    <col min="13831" max="13838" width="10.7109375" style="13" customWidth="1"/>
    <col min="13839" max="13841" width="12.28515625" style="13" customWidth="1"/>
    <col min="13842" max="14077" width="11.42578125" style="13"/>
    <col min="14078" max="14078" width="5.42578125" style="13" customWidth="1"/>
    <col min="14079" max="14079" width="12" style="13" customWidth="1"/>
    <col min="14080" max="14080" width="30.85546875" style="13" customWidth="1"/>
    <col min="14081" max="14086" width="11.42578125" style="13"/>
    <col min="14087" max="14094" width="10.7109375" style="13" customWidth="1"/>
    <col min="14095" max="14097" width="12.28515625" style="13" customWidth="1"/>
    <col min="14098" max="14333" width="11.42578125" style="13"/>
    <col min="14334" max="14334" width="5.42578125" style="13" customWidth="1"/>
    <col min="14335" max="14335" width="12" style="13" customWidth="1"/>
    <col min="14336" max="14336" width="30.85546875" style="13" customWidth="1"/>
    <col min="14337" max="14342" width="11.42578125" style="13"/>
    <col min="14343" max="14350" width="10.7109375" style="13" customWidth="1"/>
    <col min="14351" max="14353" width="12.28515625" style="13" customWidth="1"/>
    <col min="14354" max="14589" width="11.42578125" style="13"/>
    <col min="14590" max="14590" width="5.42578125" style="13" customWidth="1"/>
    <col min="14591" max="14591" width="12" style="13" customWidth="1"/>
    <col min="14592" max="14592" width="30.85546875" style="13" customWidth="1"/>
    <col min="14593" max="14598" width="11.42578125" style="13"/>
    <col min="14599" max="14606" width="10.7109375" style="13" customWidth="1"/>
    <col min="14607" max="14609" width="12.28515625" style="13" customWidth="1"/>
    <col min="14610" max="14845" width="11.42578125" style="13"/>
    <col min="14846" max="14846" width="5.42578125" style="13" customWidth="1"/>
    <col min="14847" max="14847" width="12" style="13" customWidth="1"/>
    <col min="14848" max="14848" width="30.85546875" style="13" customWidth="1"/>
    <col min="14849" max="14854" width="11.42578125" style="13"/>
    <col min="14855" max="14862" width="10.7109375" style="13" customWidth="1"/>
    <col min="14863" max="14865" width="12.28515625" style="13" customWidth="1"/>
    <col min="14866" max="15101" width="11.42578125" style="13"/>
    <col min="15102" max="15102" width="5.42578125" style="13" customWidth="1"/>
    <col min="15103" max="15103" width="12" style="13" customWidth="1"/>
    <col min="15104" max="15104" width="30.85546875" style="13" customWidth="1"/>
    <col min="15105" max="15110" width="11.42578125" style="13"/>
    <col min="15111" max="15118" width="10.7109375" style="13" customWidth="1"/>
    <col min="15119" max="15121" width="12.28515625" style="13" customWidth="1"/>
    <col min="15122" max="15357" width="11.42578125" style="13"/>
    <col min="15358" max="15358" width="5.42578125" style="13" customWidth="1"/>
    <col min="15359" max="15359" width="12" style="13" customWidth="1"/>
    <col min="15360" max="15360" width="30.85546875" style="13" customWidth="1"/>
    <col min="15361" max="15366" width="11.42578125" style="13"/>
    <col min="15367" max="15374" width="10.7109375" style="13" customWidth="1"/>
    <col min="15375" max="15377" width="12.28515625" style="13" customWidth="1"/>
    <col min="15378" max="15613" width="11.42578125" style="13"/>
    <col min="15614" max="15614" width="5.42578125" style="13" customWidth="1"/>
    <col min="15615" max="15615" width="12" style="13" customWidth="1"/>
    <col min="15616" max="15616" width="30.85546875" style="13" customWidth="1"/>
    <col min="15617" max="15622" width="11.42578125" style="13"/>
    <col min="15623" max="15630" width="10.7109375" style="13" customWidth="1"/>
    <col min="15631" max="15633" width="12.28515625" style="13" customWidth="1"/>
    <col min="15634" max="15869" width="11.42578125" style="13"/>
    <col min="15870" max="15870" width="5.42578125" style="13" customWidth="1"/>
    <col min="15871" max="15871" width="12" style="13" customWidth="1"/>
    <col min="15872" max="15872" width="30.85546875" style="13" customWidth="1"/>
    <col min="15873" max="15878" width="11.42578125" style="13"/>
    <col min="15879" max="15886" width="10.7109375" style="13" customWidth="1"/>
    <col min="15887" max="15889" width="12.28515625" style="13" customWidth="1"/>
    <col min="15890" max="16125" width="11.42578125" style="13"/>
    <col min="16126" max="16126" width="5.42578125" style="13" customWidth="1"/>
    <col min="16127" max="16127" width="12" style="13" customWidth="1"/>
    <col min="16128" max="16128" width="30.85546875" style="13" customWidth="1"/>
    <col min="16129" max="16134" width="11.42578125" style="13"/>
    <col min="16135" max="16142" width="10.7109375" style="13" customWidth="1"/>
    <col min="16143" max="16145" width="12.28515625" style="13" customWidth="1"/>
    <col min="16146" max="16384" width="11.42578125" style="13"/>
  </cols>
  <sheetData>
    <row r="1" spans="1:24" x14ac:dyDescent="0.2">
      <c r="A1" s="56" t="s">
        <v>91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idden="1" x14ac:dyDescent="0.2">
      <c r="A4" s="77" t="s">
        <v>58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idden="1" x14ac:dyDescent="0.2">
      <c r="A5" s="77" t="s">
        <v>59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hidden="1" x14ac:dyDescent="0.2">
      <c r="A6" s="77" t="s">
        <v>60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24" x14ac:dyDescent="0.2">
      <c r="A7" s="77" t="s">
        <v>89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1:24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x14ac:dyDescent="0.2">
      <c r="A9" s="30" t="s">
        <v>5</v>
      </c>
      <c r="B9" s="31">
        <v>171</v>
      </c>
      <c r="C9" s="32" t="s">
        <v>6</v>
      </c>
      <c r="D9" s="3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30" t="s">
        <v>7</v>
      </c>
      <c r="B10" s="31">
        <v>11</v>
      </c>
      <c r="C10" s="32" t="s">
        <v>8</v>
      </c>
      <c r="D10" s="33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</row>
    <row r="11" spans="1:24" x14ac:dyDescent="0.2">
      <c r="A11" s="30" t="s">
        <v>9</v>
      </c>
      <c r="B11" s="31">
        <v>3</v>
      </c>
      <c r="C11" s="32" t="s">
        <v>79</v>
      </c>
      <c r="D11" s="33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Q11" s="7"/>
    </row>
    <row r="12" spans="1:24" x14ac:dyDescent="0.2">
      <c r="A12" s="30" t="s">
        <v>11</v>
      </c>
      <c r="B12" s="34">
        <v>22</v>
      </c>
      <c r="C12" s="32" t="s">
        <v>80</v>
      </c>
      <c r="D12" s="33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  <c r="Q12" s="7"/>
    </row>
    <row r="13" spans="1:24" x14ac:dyDescent="0.2">
      <c r="A13" s="30" t="s">
        <v>13</v>
      </c>
      <c r="B13" s="31">
        <v>2</v>
      </c>
      <c r="C13" s="32" t="s">
        <v>81</v>
      </c>
      <c r="D13" s="33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</row>
    <row r="14" spans="1:2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T14"/>
      <c r="U14" s="28"/>
      <c r="X14" s="13" t="s">
        <v>63</v>
      </c>
    </row>
    <row r="15" spans="1:24" x14ac:dyDescent="0.2">
      <c r="A15" s="88" t="s">
        <v>16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spans="1:24" ht="12.75" customHeight="1" x14ac:dyDescent="0.2">
      <c r="A16" s="86" t="s">
        <v>82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pans="1:24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4" ht="12.75" customHeight="1" x14ac:dyDescent="0.2">
      <c r="A18" s="58" t="s">
        <v>18</v>
      </c>
      <c r="B18" s="59"/>
      <c r="C18" s="60"/>
      <c r="D18" s="61" t="s">
        <v>19</v>
      </c>
      <c r="E18" s="61" t="s">
        <v>20</v>
      </c>
      <c r="F18" s="72" t="s">
        <v>21</v>
      </c>
      <c r="G18" s="74"/>
      <c r="H18" s="72" t="s">
        <v>22</v>
      </c>
      <c r="I18" s="74"/>
      <c r="J18" s="58" t="s">
        <v>23</v>
      </c>
      <c r="K18" s="60"/>
      <c r="L18" s="58" t="s">
        <v>24</v>
      </c>
      <c r="M18" s="60"/>
      <c r="N18" s="58" t="s">
        <v>25</v>
      </c>
      <c r="O18" s="60"/>
      <c r="P18" s="58" t="s">
        <v>26</v>
      </c>
      <c r="Q18" s="60"/>
      <c r="R18" s="57" t="s">
        <v>27</v>
      </c>
      <c r="S18" s="57"/>
      <c r="T18" s="57"/>
      <c r="U18" s="71" t="s">
        <v>28</v>
      </c>
      <c r="V18" s="72" t="s">
        <v>29</v>
      </c>
      <c r="W18" s="73"/>
      <c r="X18" s="74"/>
    </row>
    <row r="19" spans="1:24" x14ac:dyDescent="0.2">
      <c r="A19" s="36" t="s">
        <v>30</v>
      </c>
      <c r="B19" s="57" t="s">
        <v>31</v>
      </c>
      <c r="C19" s="57"/>
      <c r="D19" s="62"/>
      <c r="E19" s="62"/>
      <c r="F19" s="37" t="s">
        <v>32</v>
      </c>
      <c r="G19" s="37" t="s">
        <v>33</v>
      </c>
      <c r="H19" s="37" t="s">
        <v>34</v>
      </c>
      <c r="I19" s="37" t="s">
        <v>35</v>
      </c>
      <c r="J19" s="5" t="s">
        <v>36</v>
      </c>
      <c r="K19" s="5" t="s">
        <v>37</v>
      </c>
      <c r="L19" s="5" t="s">
        <v>36</v>
      </c>
      <c r="M19" s="5" t="s">
        <v>37</v>
      </c>
      <c r="N19" s="5" t="s">
        <v>36</v>
      </c>
      <c r="O19" s="5" t="s">
        <v>37</v>
      </c>
      <c r="P19" s="5" t="s">
        <v>36</v>
      </c>
      <c r="Q19" s="5" t="s">
        <v>37</v>
      </c>
      <c r="R19" s="5" t="s">
        <v>36</v>
      </c>
      <c r="S19" s="5" t="s">
        <v>37</v>
      </c>
      <c r="T19" s="5" t="s">
        <v>38</v>
      </c>
      <c r="U19" s="71"/>
      <c r="V19" s="37" t="s">
        <v>39</v>
      </c>
      <c r="W19" s="37" t="s">
        <v>40</v>
      </c>
      <c r="X19" s="37" t="s">
        <v>41</v>
      </c>
    </row>
    <row r="20" spans="1:24" ht="51" customHeight="1" x14ac:dyDescent="0.2">
      <c r="A20" s="25">
        <v>1</v>
      </c>
      <c r="B20" s="84" t="s">
        <v>83</v>
      </c>
      <c r="C20" s="85"/>
      <c r="D20" s="9" t="s">
        <v>43</v>
      </c>
      <c r="E20" s="9">
        <v>30</v>
      </c>
      <c r="F20" s="52">
        <f>$F$25*E20/100</f>
        <v>0</v>
      </c>
      <c r="G20" s="52">
        <f>$G$25*E20/100</f>
        <v>0</v>
      </c>
      <c r="H20" s="50">
        <f>J20+L20+N20+P20</f>
        <v>365</v>
      </c>
      <c r="I20" s="1">
        <v>47</v>
      </c>
      <c r="J20" s="25">
        <v>90</v>
      </c>
      <c r="K20" s="20">
        <v>23</v>
      </c>
      <c r="L20" s="25">
        <v>91</v>
      </c>
      <c r="M20" s="14"/>
      <c r="N20" s="25">
        <v>92</v>
      </c>
      <c r="O20" s="14"/>
      <c r="P20" s="25">
        <v>92</v>
      </c>
      <c r="Q20" s="14"/>
      <c r="R20" s="16">
        <f>J20+L20+N20+P20</f>
        <v>365</v>
      </c>
      <c r="S20" s="16">
        <f>K20+M20+O20+Q20</f>
        <v>23</v>
      </c>
      <c r="T20" s="16">
        <f>S20-R20</f>
        <v>-342</v>
      </c>
      <c r="U20" s="26"/>
      <c r="V20" s="14"/>
      <c r="W20" s="14"/>
      <c r="X20" s="14"/>
    </row>
    <row r="21" spans="1:24" ht="81" customHeight="1" x14ac:dyDescent="0.2">
      <c r="A21" s="25">
        <v>2</v>
      </c>
      <c r="B21" s="84" t="s">
        <v>84</v>
      </c>
      <c r="C21" s="85"/>
      <c r="D21" s="39" t="s">
        <v>47</v>
      </c>
      <c r="E21" s="9">
        <v>20</v>
      </c>
      <c r="F21" s="52">
        <f t="shared" ref="F21:F24" si="0">$F$25*E21/100</f>
        <v>0</v>
      </c>
      <c r="G21" s="52">
        <f t="shared" ref="G21:G24" si="1">$G$25*E21/100</f>
        <v>0</v>
      </c>
      <c r="H21" s="50">
        <f t="shared" ref="H21:H24" si="2">J21+L21+N21+P21</f>
        <v>12</v>
      </c>
      <c r="I21" s="1">
        <v>3</v>
      </c>
      <c r="J21" s="25">
        <v>3</v>
      </c>
      <c r="K21" s="20">
        <v>3</v>
      </c>
      <c r="L21" s="25">
        <v>3</v>
      </c>
      <c r="M21" s="14"/>
      <c r="N21" s="25">
        <v>3</v>
      </c>
      <c r="O21" s="14"/>
      <c r="P21" s="25">
        <v>3</v>
      </c>
      <c r="Q21" s="14"/>
      <c r="R21" s="16">
        <f t="shared" ref="R21:S25" si="3">J21+L21+N21+P21</f>
        <v>12</v>
      </c>
      <c r="S21" s="16">
        <f t="shared" si="3"/>
        <v>3</v>
      </c>
      <c r="T21" s="16">
        <f t="shared" ref="T21:T25" si="4">S21-R21</f>
        <v>-9</v>
      </c>
      <c r="U21" s="26"/>
      <c r="V21" s="14"/>
      <c r="W21" s="14"/>
      <c r="X21" s="14"/>
    </row>
    <row r="22" spans="1:24" ht="51" customHeight="1" x14ac:dyDescent="0.2">
      <c r="A22" s="25">
        <v>3</v>
      </c>
      <c r="B22" s="84" t="s">
        <v>85</v>
      </c>
      <c r="C22" s="85"/>
      <c r="D22" s="9" t="s">
        <v>47</v>
      </c>
      <c r="E22" s="9">
        <v>20</v>
      </c>
      <c r="F22" s="52">
        <f t="shared" si="0"/>
        <v>0</v>
      </c>
      <c r="G22" s="52">
        <f t="shared" si="1"/>
        <v>0</v>
      </c>
      <c r="H22" s="50">
        <f t="shared" si="2"/>
        <v>12</v>
      </c>
      <c r="I22" s="1">
        <v>9</v>
      </c>
      <c r="J22" s="25">
        <v>3</v>
      </c>
      <c r="K22" s="20">
        <v>3</v>
      </c>
      <c r="L22" s="25">
        <v>3</v>
      </c>
      <c r="M22" s="14"/>
      <c r="N22" s="25">
        <v>3</v>
      </c>
      <c r="O22" s="14"/>
      <c r="P22" s="25">
        <v>3</v>
      </c>
      <c r="Q22" s="14"/>
      <c r="R22" s="16">
        <f t="shared" si="3"/>
        <v>12</v>
      </c>
      <c r="S22" s="16">
        <f t="shared" si="3"/>
        <v>3</v>
      </c>
      <c r="T22" s="16">
        <f t="shared" si="4"/>
        <v>-9</v>
      </c>
      <c r="U22" s="26"/>
      <c r="V22" s="14"/>
      <c r="W22" s="14"/>
      <c r="X22" s="14"/>
    </row>
    <row r="23" spans="1:24" ht="51" customHeight="1" x14ac:dyDescent="0.2">
      <c r="A23" s="25">
        <v>4</v>
      </c>
      <c r="B23" s="84" t="s">
        <v>86</v>
      </c>
      <c r="C23" s="85"/>
      <c r="D23" s="9" t="s">
        <v>47</v>
      </c>
      <c r="E23" s="9">
        <v>10</v>
      </c>
      <c r="F23" s="52">
        <f t="shared" si="0"/>
        <v>0</v>
      </c>
      <c r="G23" s="52">
        <f t="shared" si="1"/>
        <v>0</v>
      </c>
      <c r="H23" s="50">
        <f t="shared" si="2"/>
        <v>12</v>
      </c>
      <c r="I23" s="1">
        <v>3</v>
      </c>
      <c r="J23" s="25">
        <v>3</v>
      </c>
      <c r="K23" s="20">
        <v>3</v>
      </c>
      <c r="L23" s="25">
        <v>3</v>
      </c>
      <c r="M23" s="14"/>
      <c r="N23" s="25">
        <v>3</v>
      </c>
      <c r="O23" s="14"/>
      <c r="P23" s="25">
        <v>3</v>
      </c>
      <c r="Q23" s="14"/>
      <c r="R23" s="16">
        <f t="shared" si="3"/>
        <v>12</v>
      </c>
      <c r="S23" s="16">
        <f t="shared" si="3"/>
        <v>3</v>
      </c>
      <c r="T23" s="16">
        <f t="shared" si="4"/>
        <v>-9</v>
      </c>
      <c r="U23" s="26"/>
      <c r="V23" s="14"/>
      <c r="W23" s="14"/>
      <c r="X23" s="14"/>
    </row>
    <row r="24" spans="1:24" ht="60" customHeight="1" x14ac:dyDescent="0.2">
      <c r="A24" s="25">
        <v>5</v>
      </c>
      <c r="B24" s="84" t="s">
        <v>87</v>
      </c>
      <c r="C24" s="85"/>
      <c r="D24" s="9" t="s">
        <v>47</v>
      </c>
      <c r="E24" s="9">
        <v>20</v>
      </c>
      <c r="F24" s="52">
        <f t="shared" si="0"/>
        <v>0</v>
      </c>
      <c r="G24" s="52">
        <f t="shared" si="1"/>
        <v>0</v>
      </c>
      <c r="H24" s="50">
        <f t="shared" si="2"/>
        <v>12</v>
      </c>
      <c r="I24" s="1">
        <v>12</v>
      </c>
      <c r="J24" s="25">
        <v>3</v>
      </c>
      <c r="K24" s="20">
        <v>3</v>
      </c>
      <c r="L24" s="25">
        <v>3</v>
      </c>
      <c r="M24" s="14"/>
      <c r="N24" s="25">
        <v>3</v>
      </c>
      <c r="O24" s="14"/>
      <c r="P24" s="25">
        <v>3</v>
      </c>
      <c r="Q24" s="14"/>
      <c r="R24" s="16">
        <f t="shared" si="3"/>
        <v>12</v>
      </c>
      <c r="S24" s="16">
        <f t="shared" si="3"/>
        <v>3</v>
      </c>
      <c r="T24" s="16">
        <f t="shared" si="4"/>
        <v>-9</v>
      </c>
      <c r="U24" s="26"/>
      <c r="V24" s="17"/>
      <c r="W24" s="17"/>
      <c r="X24" s="17"/>
    </row>
    <row r="25" spans="1:24" s="6" customFormat="1" ht="19.5" customHeight="1" x14ac:dyDescent="0.2">
      <c r="A25" s="66" t="s">
        <v>55</v>
      </c>
      <c r="B25" s="67"/>
      <c r="C25" s="68"/>
      <c r="D25" s="9"/>
      <c r="E25" s="9">
        <f>SUM(E20:E24)</f>
        <v>100</v>
      </c>
      <c r="F25" s="10"/>
      <c r="G25" s="29"/>
      <c r="H25" s="9">
        <f t="shared" ref="H25:Q25" si="5">SUM(H20:H24)</f>
        <v>413</v>
      </c>
      <c r="I25" s="9">
        <f t="shared" si="5"/>
        <v>74</v>
      </c>
      <c r="J25" s="9">
        <f t="shared" si="5"/>
        <v>102</v>
      </c>
      <c r="K25" s="9">
        <f t="shared" si="5"/>
        <v>35</v>
      </c>
      <c r="L25" s="9">
        <f t="shared" si="5"/>
        <v>103</v>
      </c>
      <c r="M25" s="9">
        <f t="shared" si="5"/>
        <v>0</v>
      </c>
      <c r="N25" s="9">
        <f t="shared" si="5"/>
        <v>104</v>
      </c>
      <c r="O25" s="9">
        <f t="shared" si="5"/>
        <v>0</v>
      </c>
      <c r="P25" s="9">
        <f t="shared" si="5"/>
        <v>104</v>
      </c>
      <c r="Q25" s="9">
        <f t="shared" si="5"/>
        <v>0</v>
      </c>
      <c r="R25" s="18">
        <f t="shared" si="3"/>
        <v>413</v>
      </c>
      <c r="S25" s="18">
        <f t="shared" si="3"/>
        <v>35</v>
      </c>
      <c r="T25" s="18">
        <f t="shared" si="4"/>
        <v>-378</v>
      </c>
      <c r="U25" s="18"/>
      <c r="V25" s="17"/>
      <c r="W25" s="17"/>
      <c r="X25" s="17"/>
    </row>
    <row r="26" spans="1:24" s="7" customFormat="1" ht="12" x14ac:dyDescent="0.2">
      <c r="F26" s="15"/>
    </row>
    <row r="27" spans="1:24" s="7" customFormat="1" ht="12" x14ac:dyDescent="0.2">
      <c r="B27" s="12" t="s">
        <v>56</v>
      </c>
      <c r="F27" s="15"/>
      <c r="H27" s="7" t="s">
        <v>57</v>
      </c>
    </row>
  </sheetData>
  <mergeCells count="28">
    <mergeCell ref="A2:X2"/>
    <mergeCell ref="A1:X1"/>
    <mergeCell ref="A15:U15"/>
    <mergeCell ref="A4:X4"/>
    <mergeCell ref="A5:X5"/>
    <mergeCell ref="A6:X6"/>
    <mergeCell ref="A7:X7"/>
    <mergeCell ref="L18:M18"/>
    <mergeCell ref="N18:O18"/>
    <mergeCell ref="P18:Q18"/>
    <mergeCell ref="A16:X16"/>
    <mergeCell ref="A3:X3"/>
    <mergeCell ref="A25:C25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A18:C18"/>
    <mergeCell ref="D18:D19"/>
    <mergeCell ref="E18:E19"/>
    <mergeCell ref="F18:G18"/>
    <mergeCell ref="H18:I18"/>
    <mergeCell ref="J18:K18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171 11 01 021 01 PPTO 2024</vt:lpstr>
      <vt:lpstr>171 11 02 021 04 PPTO 2024</vt:lpstr>
      <vt:lpstr>171 11 02 021 08 PPTO 2024</vt:lpstr>
      <vt:lpstr>171 11 03 022 02 PPTO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DANIA</dc:creator>
  <cp:keywords/>
  <dc:description/>
  <cp:lastModifiedBy>Lic. Yuridia</cp:lastModifiedBy>
  <cp:revision/>
  <dcterms:created xsi:type="dcterms:W3CDTF">2010-04-16T17:39:00Z</dcterms:created>
  <dcterms:modified xsi:type="dcterms:W3CDTF">2025-04-07T15:48:43Z</dcterms:modified>
  <cp:category/>
  <cp:contentStatus/>
</cp:coreProperties>
</file>