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a\Downloads\ARELY ARVIZU\"/>
    </mc:Choice>
  </mc:AlternateContent>
  <bookViews>
    <workbookView xWindow="0" yWindow="0" windowWidth="20490" windowHeight="7740"/>
  </bookViews>
  <sheets>
    <sheet name="171 11 01 021 01 PPTO 2024" sheetId="1" r:id="rId1"/>
    <sheet name="171 11 02 021 04 PPTO 2024" sheetId="2" r:id="rId2"/>
    <sheet name="171 11 02 021 08 PPTO 2024" sheetId="3" r:id="rId3"/>
    <sheet name="171 11 03 022 02 PPTO 2024" sheetId="4" r:id="rId4"/>
    <sheet name="Hoja1" sheetId="5" r:id="rId5"/>
  </sheets>
  <calcPr calcId="152511"/>
</workbook>
</file>

<file path=xl/calcChain.xml><?xml version="1.0" encoding="utf-8"?>
<calcChain xmlns="http://schemas.openxmlformats.org/spreadsheetml/2006/main">
  <c r="W25" i="4" l="1"/>
  <c r="O25" i="4"/>
  <c r="N25" i="4"/>
  <c r="M25" i="4"/>
  <c r="V25" i="4" s="1"/>
  <c r="X25" i="4" s="1"/>
  <c r="L25" i="4"/>
  <c r="K25" i="4"/>
  <c r="J25" i="4"/>
  <c r="R25" i="4" s="1"/>
  <c r="I25" i="4"/>
  <c r="E25" i="4"/>
  <c r="W24" i="4"/>
  <c r="X24" i="4" s="1"/>
  <c r="V24" i="4"/>
  <c r="S24" i="4"/>
  <c r="T24" i="4" s="1"/>
  <c r="R24" i="4"/>
  <c r="H24" i="4"/>
  <c r="G24" i="4"/>
  <c r="F24" i="4"/>
  <c r="V23" i="4"/>
  <c r="S23" i="4"/>
  <c r="T23" i="4" s="1"/>
  <c r="R23" i="4"/>
  <c r="H23" i="4"/>
  <c r="G23" i="4"/>
  <c r="W23" i="4" s="1"/>
  <c r="X23" i="4" s="1"/>
  <c r="F23" i="4"/>
  <c r="V22" i="4"/>
  <c r="T22" i="4"/>
  <c r="S22" i="4"/>
  <c r="R22" i="4"/>
  <c r="H22" i="4"/>
  <c r="G22" i="4"/>
  <c r="W22" i="4" s="1"/>
  <c r="X22" i="4" s="1"/>
  <c r="F22" i="4"/>
  <c r="W21" i="4"/>
  <c r="X21" i="4" s="1"/>
  <c r="V21" i="4"/>
  <c r="S21" i="4"/>
  <c r="T21" i="4" s="1"/>
  <c r="R21" i="4"/>
  <c r="H21" i="4"/>
  <c r="G21" i="4"/>
  <c r="F21" i="4"/>
  <c r="W20" i="4"/>
  <c r="X20" i="4" s="1"/>
  <c r="V20" i="4"/>
  <c r="S20" i="4"/>
  <c r="T20" i="4" s="1"/>
  <c r="R20" i="4"/>
  <c r="H20" i="4"/>
  <c r="H25" i="4" s="1"/>
  <c r="G20" i="4"/>
  <c r="F20" i="4"/>
  <c r="W24" i="3"/>
  <c r="O24" i="3"/>
  <c r="N24" i="3"/>
  <c r="M24" i="3"/>
  <c r="V24" i="3" s="1"/>
  <c r="X24" i="3" s="1"/>
  <c r="L24" i="3"/>
  <c r="K24" i="3"/>
  <c r="J24" i="3"/>
  <c r="R24" i="3" s="1"/>
  <c r="I24" i="3"/>
  <c r="E24" i="3"/>
  <c r="F23" i="3"/>
  <c r="V22" i="3"/>
  <c r="S22" i="3"/>
  <c r="T22" i="3" s="1"/>
  <c r="R22" i="3"/>
  <c r="H22" i="3"/>
  <c r="G22" i="3"/>
  <c r="W22" i="3" s="1"/>
  <c r="X22" i="3" s="1"/>
  <c r="F22" i="3"/>
  <c r="V21" i="3"/>
  <c r="T21" i="3"/>
  <c r="S21" i="3"/>
  <c r="R21" i="3"/>
  <c r="H21" i="3"/>
  <c r="G21" i="3"/>
  <c r="W21" i="3" s="1"/>
  <c r="X21" i="3" s="1"/>
  <c r="F21" i="3"/>
  <c r="W20" i="3"/>
  <c r="X20" i="3" s="1"/>
  <c r="V20" i="3"/>
  <c r="S20" i="3"/>
  <c r="T20" i="3" s="1"/>
  <c r="R20" i="3"/>
  <c r="H20" i="3"/>
  <c r="H24" i="3" s="1"/>
  <c r="G20" i="3"/>
  <c r="F20" i="3"/>
  <c r="W27" i="2"/>
  <c r="O27" i="2"/>
  <c r="N27" i="2"/>
  <c r="M27" i="2"/>
  <c r="S27" i="2" s="1"/>
  <c r="T27" i="2" s="1"/>
  <c r="L27" i="2"/>
  <c r="R27" i="2" s="1"/>
  <c r="K27" i="2"/>
  <c r="J27" i="2"/>
  <c r="I27" i="2"/>
  <c r="E27" i="2"/>
  <c r="W26" i="2"/>
  <c r="X26" i="2" s="1"/>
  <c r="V26" i="2"/>
  <c r="S26" i="2"/>
  <c r="T26" i="2" s="1"/>
  <c r="R26" i="2"/>
  <c r="H26" i="2"/>
  <c r="G26" i="2"/>
  <c r="F26" i="2"/>
  <c r="W25" i="2"/>
  <c r="X25" i="2" s="1"/>
  <c r="V25" i="2"/>
  <c r="S25" i="2"/>
  <c r="T25" i="2" s="1"/>
  <c r="R25" i="2"/>
  <c r="H25" i="2"/>
  <c r="G25" i="2"/>
  <c r="F25" i="2"/>
  <c r="V24" i="2"/>
  <c r="S24" i="2"/>
  <c r="T24" i="2" s="1"/>
  <c r="R24" i="2"/>
  <c r="H24" i="2"/>
  <c r="G24" i="2"/>
  <c r="W24" i="2" s="1"/>
  <c r="X24" i="2" s="1"/>
  <c r="F24" i="2"/>
  <c r="V23" i="2"/>
  <c r="T23" i="2"/>
  <c r="S23" i="2"/>
  <c r="R23" i="2"/>
  <c r="H23" i="2"/>
  <c r="G23" i="2"/>
  <c r="W23" i="2" s="1"/>
  <c r="X23" i="2" s="1"/>
  <c r="F23" i="2"/>
  <c r="W22" i="2"/>
  <c r="X22" i="2" s="1"/>
  <c r="V22" i="2"/>
  <c r="S22" i="2"/>
  <c r="T22" i="2" s="1"/>
  <c r="R22" i="2"/>
  <c r="H22" i="2"/>
  <c r="H27" i="2" s="1"/>
  <c r="G22" i="2"/>
  <c r="F22" i="2"/>
  <c r="W21" i="2"/>
  <c r="X21" i="2" s="1"/>
  <c r="V21" i="2"/>
  <c r="S21" i="2"/>
  <c r="T21" i="2" s="1"/>
  <c r="R21" i="2"/>
  <c r="H21" i="2"/>
  <c r="G21" i="2"/>
  <c r="F21" i="2"/>
  <c r="V20" i="2"/>
  <c r="S20" i="2"/>
  <c r="T20" i="2" s="1"/>
  <c r="R20" i="2"/>
  <c r="H20" i="2"/>
  <c r="G20" i="2"/>
  <c r="W20" i="2" s="1"/>
  <c r="X20" i="2" s="1"/>
  <c r="F20" i="2"/>
  <c r="W30" i="1"/>
  <c r="Q30" i="1"/>
  <c r="P30" i="1"/>
  <c r="O30" i="1"/>
  <c r="N30" i="1"/>
  <c r="M30" i="1"/>
  <c r="V30" i="1" s="1"/>
  <c r="L30" i="1"/>
  <c r="K30" i="1"/>
  <c r="S30" i="1" s="1"/>
  <c r="T30" i="1" s="1"/>
  <c r="J30" i="1"/>
  <c r="R30" i="1" s="1"/>
  <c r="I30" i="1"/>
  <c r="E30" i="1"/>
  <c r="W29" i="1"/>
  <c r="X29" i="1" s="1"/>
  <c r="V29" i="1"/>
  <c r="S29" i="1"/>
  <c r="T29" i="1" s="1"/>
  <c r="R29" i="1"/>
  <c r="H29" i="1"/>
  <c r="G29" i="1"/>
  <c r="F29" i="1"/>
  <c r="V28" i="1"/>
  <c r="S28" i="1"/>
  <c r="H28" i="1"/>
  <c r="G28" i="1"/>
  <c r="W28" i="1" s="1"/>
  <c r="X28" i="1" s="1"/>
  <c r="F28" i="1"/>
  <c r="W27" i="1"/>
  <c r="X27" i="1" s="1"/>
  <c r="V27" i="1"/>
  <c r="S27" i="1"/>
  <c r="T27" i="1" s="1"/>
  <c r="R27" i="1"/>
  <c r="H27" i="1"/>
  <c r="G27" i="1"/>
  <c r="F27" i="1"/>
  <c r="W26" i="1"/>
  <c r="X26" i="1" s="1"/>
  <c r="V26" i="1"/>
  <c r="S26" i="1"/>
  <c r="T26" i="1" s="1"/>
  <c r="R26" i="1"/>
  <c r="H26" i="1"/>
  <c r="G26" i="1"/>
  <c r="F26" i="1"/>
  <c r="V25" i="1"/>
  <c r="S25" i="1"/>
  <c r="T25" i="1" s="1"/>
  <c r="R25" i="1"/>
  <c r="H25" i="1"/>
  <c r="G25" i="1"/>
  <c r="W25" i="1" s="1"/>
  <c r="X25" i="1" s="1"/>
  <c r="F25" i="1"/>
  <c r="V24" i="1"/>
  <c r="T24" i="1"/>
  <c r="S24" i="1"/>
  <c r="R24" i="1"/>
  <c r="H24" i="1"/>
  <c r="G24" i="1"/>
  <c r="W24" i="1" s="1"/>
  <c r="X24" i="1" s="1"/>
  <c r="F24" i="1"/>
  <c r="W23" i="1"/>
  <c r="X23" i="1" s="1"/>
  <c r="V23" i="1"/>
  <c r="S23" i="1"/>
  <c r="T23" i="1" s="1"/>
  <c r="R23" i="1"/>
  <c r="H23" i="1"/>
  <c r="H30" i="1" s="1"/>
  <c r="G23" i="1"/>
  <c r="F23" i="1"/>
  <c r="W22" i="1"/>
  <c r="X22" i="1" s="1"/>
  <c r="V22" i="1"/>
  <c r="S22" i="1"/>
  <c r="T22" i="1" s="1"/>
  <c r="R22" i="1"/>
  <c r="H22" i="1"/>
  <c r="G22" i="1"/>
  <c r="F22" i="1"/>
  <c r="V21" i="1"/>
  <c r="S21" i="1"/>
  <c r="T21" i="1" s="1"/>
  <c r="R21" i="1"/>
  <c r="H21" i="1"/>
  <c r="G21" i="1"/>
  <c r="W21" i="1" s="1"/>
  <c r="X21" i="1" s="1"/>
  <c r="F21" i="1"/>
  <c r="V20" i="1"/>
  <c r="T20" i="1"/>
  <c r="S20" i="1"/>
  <c r="R20" i="1"/>
  <c r="H20" i="1"/>
  <c r="G20" i="1"/>
  <c r="W20" i="1" s="1"/>
  <c r="X20" i="1" s="1"/>
  <c r="F20" i="1"/>
  <c r="X30" i="1" l="1"/>
  <c r="X27" i="2"/>
  <c r="S24" i="3"/>
  <c r="T24" i="3" s="1"/>
  <c r="S25" i="4"/>
  <c r="T25" i="4" s="1"/>
  <c r="V27" i="2"/>
</calcChain>
</file>

<file path=xl/sharedStrings.xml><?xml version="1.0" encoding="utf-8"?>
<sst xmlns="http://schemas.openxmlformats.org/spreadsheetml/2006/main" count="270" uniqueCount="91">
  <si>
    <t>INDICADORES DE RESULTADOS 2024</t>
  </si>
  <si>
    <t>OBJETIVOS Y METAS</t>
  </si>
  <si>
    <t>MUNICIPIO DE GUAYMAS SONORA</t>
  </si>
  <si>
    <t>DEL 01 DE  ENERO  AL 31 DE MARZO DE 2022</t>
  </si>
  <si>
    <t>DEL 01 DE  ENERO  AL 30 DE JUNIO DE 2024</t>
  </si>
  <si>
    <t>DEL 01 DE  ENERO  AL 30 DE SEPTIEMBRE DE 2024</t>
  </si>
  <si>
    <t>DEL 01 DE  ABRIL AL 30 DE  ABRIL DE 2024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</si>
  <si>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</si>
  <si>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</si>
  <si>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</si>
  <si>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</si>
  <si>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</si>
  <si>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</si>
  <si>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</si>
  <si>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SEGURIDAD PUBLICA MUNICIPAL</t>
  </si>
  <si>
    <t>SubPrograma</t>
  </si>
  <si>
    <t>ADMINISTRACION DE LA POLICIA Y TRANSITO</t>
  </si>
  <si>
    <t>PEM  01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</si>
  <si>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</si>
  <si>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</si>
  <si>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</si>
  <si>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</si>
  <si>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</si>
  <si>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</si>
  <si>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</si>
  <si>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</si>
  <si>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</si>
  <si>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</si>
  <si>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</si>
  <si>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</si>
  <si>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</si>
  <si>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</si>
  <si>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</si>
  <si>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</si>
  <si>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</si>
  <si>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</si>
  <si>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</si>
  <si>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</si>
  <si>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</si>
  <si>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</si>
  <si>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</si>
  <si>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</si>
  <si>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</si>
  <si>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</si>
  <si>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</si>
  <si>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</si>
  <si>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</si>
  <si>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</si>
  <si>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ACCIONES  PARA LA MEJORA MECANICAS (MANTENIMIENTO PREVENTIVO) DE LOS VEHICULOS PERTENECIENTE  A LA DEPENDENCIA</t>
  </si>
  <si>
    <t>INFORME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</si>
  <si>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</si>
  <si>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</si>
  <si>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</si>
  <si>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</si>
  <si>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</si>
  <si>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</si>
  <si>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ACCIONES  PARA  LA CONSERVACION Y MANTENIMIENTO DE LAS INSTALACIONES, COMEDOR Y D.A.R.E.  DE LA DIRECCION DE SEGURIDAD PUBLICA</t>
  </si>
  <si>
    <t>TOTAL DEL GASTO DE LA UNIDAD RESPONSABLE</t>
  </si>
  <si>
    <t>NOTA:  EL TOTAL DE LA PONDERACION DEBERA SUMAR  100</t>
  </si>
  <si>
    <t>E1 Eficacia   E2 Economía  E3 Eficiencia</t>
  </si>
  <si>
    <t>DEL 01 DE  ENERO  AL 31 DE MARZO DE 2020</t>
  </si>
  <si>
    <t>DEL 01 DE ENERO AL 31 DE MARZO  DE 2024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</si>
  <si>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</si>
  <si>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</si>
  <si>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</si>
  <si>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</si>
  <si>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</si>
  <si>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</si>
  <si>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</si>
  <si>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</si>
  <si>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</si>
  <si>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</si>
  <si>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EFECTUAR REUNIONES VECINALES Y ESTABLECER UNA RED VECINAL A FIN DE TENER CERCANIA Y CONTACTO DIRECTO CON LAS COLONIAS Y ZONAS DEL MUNICIPIO.</t>
  </si>
  <si>
    <t>PROPORCIONAR ALIMENTACION AL PERSONAL DE POLICIAS MUNICIPALES DURANTE SUS ACTIVIDADES RUTINARIAS.</t>
  </si>
  <si>
    <t>DEL 01 DE  ENERO AL 31 DE  MARZO DE 2024</t>
  </si>
  <si>
    <t>JEFATURA DE POL. PREV. Y TRANSITO MUNICIPAL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</si>
  <si>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</si>
  <si>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</si>
  <si>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</si>
  <si>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</si>
  <si>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</si>
  <si>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</si>
  <si>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</si>
  <si>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</si>
  <si>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</si>
  <si>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</si>
  <si>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</si>
  <si>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</si>
  <si>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</si>
  <si>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</si>
  <si>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DEL 01 DE  ENERO 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</si>
</sst>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00"/>
    <numFmt numFmtId="166" formatCode="########0"/>
    <numFmt numFmtId="167" formatCode="_-* #,##0.00_-;\-* #,##0.00_-;_-* &quot;-&quot;??_-;_-@"/>
    <numFmt numFmtId="168" formatCode="_(* #,##0.00_);_(* \(#,##0.00\);_(* &quot;-&quot;??_);_(@_)"/>
    <numFmt numFmtId="169" formatCode="_-* #,##0.00\ _€_-;\-* #,##0.00\ _€_-;_-* &quot;-&quot;??\ _€_-;_-@"/>
  </numFmts>
  <fonts count="13">
    <font>
      <sz val="10"/>
      <color rgb="FF000000"/>
      <name val="Calibri"/>
      <scheme val="minor"/>
    </font>
    <font>
      <b/>
      <sz val="9"/>
      <name val="Calibri"/>
    </font>
    <font>
      <b/>
      <i/>
      <sz val="9"/>
      <name val="Calibri"/>
    </font>
    <font>
      <b/>
      <sz val="9"/>
      <name val="Calibri"/>
    </font>
    <font>
      <sz val="9"/>
      <name val="Calibri"/>
    </font>
    <font>
      <sz val="9"/>
      <name val="Quattrocento Sans"/>
    </font>
    <font>
      <sz val="10"/>
      <name val="Arial"/>
    </font>
    <font>
      <sz val="9"/>
      <name val="Arial"/>
    </font>
    <font>
      <b/>
      <sz val="9"/>
      <name val="Quattrocento Sans"/>
    </font>
    <font>
      <sz val="10"/>
      <name val="Calibri"/>
    </font>
    <font>
      <b/>
      <i/>
      <sz val="9"/>
      <name val="Quattrocento Sans"/>
    </font>
    <font>
      <sz val="10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166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1" fillId="0" borderId="0" xfId="0" applyFont="1"/>
    <xf numFmtId="0" fontId="6" fillId="0" borderId="0" xfId="0" applyFont="1"/>
    <xf numFmtId="166" fontId="4" fillId="0" borderId="4" xfId="0" applyNumberFormat="1" applyFont="1" applyBorder="1" applyAlignment="1">
      <alignment horizontal="left" vertical="center" wrapText="1"/>
    </xf>
    <xf numFmtId="169" fontId="4" fillId="3" borderId="5" xfId="0" applyNumberFormat="1" applyFont="1" applyFill="1" applyBorder="1" applyAlignment="1">
      <alignment horizontal="center" vertical="center"/>
    </xf>
    <xf numFmtId="166" fontId="5" fillId="4" borderId="5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3" borderId="1" xfId="0" applyFont="1" applyFill="1" applyBorder="1" applyAlignment="1">
      <alignment horizontal="left" vertical="center" wrapText="1"/>
    </xf>
    <xf numFmtId="0" fontId="9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166" fontId="1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9" fillId="0" borderId="6" xfId="0" applyFon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topLeftCell="B18" workbookViewId="0">
      <selection activeCell="O21" sqref="O21"/>
    </sheetView>
  </sheetViews>
  <sheetFormatPr baseColWidth="10" defaultColWidth="12.5703125" defaultRowHeight="15" customHeight="1"/>
  <cols>
    <col min="1" max="1" width="10.28515625" customWidth="1"/>
    <col min="2" max="2" width="6.28515625" customWidth="1"/>
    <col min="3" max="3" width="40.7109375" customWidth="1"/>
    <col min="4" max="4" width="11.42578125" customWidth="1"/>
    <col min="5" max="5" width="13.7109375" customWidth="1"/>
    <col min="6" max="8" width="13.7109375" hidden="1" customWidth="1"/>
    <col min="9" max="9" width="14.5703125" hidden="1" customWidth="1"/>
    <col min="10" max="10" width="9.140625" hidden="1" customWidth="1"/>
    <col min="11" max="11" width="9.5703125" hidden="1" customWidth="1"/>
    <col min="12" max="12" width="11.5703125" hidden="1" customWidth="1"/>
    <col min="13" max="13" width="12" hidden="1" customWidth="1"/>
    <col min="14" max="14" width="11.7109375" customWidth="1"/>
    <col min="15" max="15" width="10.28515625" customWidth="1"/>
    <col min="16" max="16" width="11.5703125" hidden="1" customWidth="1"/>
    <col min="17" max="17" width="8.85546875" customWidth="1"/>
    <col min="18" max="18" width="7.5703125" customWidth="1"/>
    <col min="19" max="19" width="6.85546875" customWidth="1"/>
    <col min="20" max="20" width="7" customWidth="1"/>
    <col min="21" max="21" width="9.5703125" customWidth="1"/>
    <col min="22" max="24" width="8.85546875" customWidth="1"/>
  </cols>
  <sheetData>
    <row r="1" spans="1:24" ht="12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12.7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12.75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ht="12.75" hidden="1" customHeight="1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2.75" hidden="1" customHeight="1">
      <c r="A5" s="47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2.75" customHeight="1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12.75" hidden="1" customHeight="1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10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1</v>
      </c>
      <c r="C11" s="4" t="s">
        <v>12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1</v>
      </c>
      <c r="C13" s="4" t="s">
        <v>16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X14" s="10" t="s">
        <v>17</v>
      </c>
    </row>
    <row r="15" spans="1:24" ht="12.75" customHeight="1">
      <c r="A15" s="60" t="s">
        <v>18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5.5" customHeight="1">
      <c r="A16" s="55" t="s">
        <v>19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1" t="s">
        <v>20</v>
      </c>
      <c r="B18" s="52"/>
      <c r="C18" s="50"/>
      <c r="D18" s="61" t="s">
        <v>21</v>
      </c>
      <c r="E18" s="61" t="s">
        <v>22</v>
      </c>
      <c r="F18" s="57" t="s">
        <v>23</v>
      </c>
      <c r="G18" s="50"/>
      <c r="H18" s="57" t="s">
        <v>24</v>
      </c>
      <c r="I18" s="50"/>
      <c r="J18" s="56" t="s">
        <v>25</v>
      </c>
      <c r="K18" s="50"/>
      <c r="L18" s="56" t="s">
        <v>26</v>
      </c>
      <c r="M18" s="50"/>
      <c r="N18" s="56" t="s">
        <v>27</v>
      </c>
      <c r="O18" s="50"/>
      <c r="P18" s="56" t="s">
        <v>28</v>
      </c>
      <c r="Q18" s="50"/>
      <c r="R18" s="56" t="s">
        <v>29</v>
      </c>
      <c r="S18" s="52"/>
      <c r="T18" s="50"/>
      <c r="U18" s="58" t="s">
        <v>30</v>
      </c>
      <c r="V18" s="57" t="s">
        <v>31</v>
      </c>
      <c r="W18" s="52"/>
      <c r="X18" s="50"/>
    </row>
    <row r="19" spans="1:24" ht="12.75" customHeight="1">
      <c r="A19" s="11" t="s">
        <v>32</v>
      </c>
      <c r="B19" s="51" t="s">
        <v>33</v>
      </c>
      <c r="C19" s="50"/>
      <c r="D19" s="59"/>
      <c r="E19" s="59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59"/>
      <c r="V19" s="12" t="s">
        <v>41</v>
      </c>
      <c r="W19" s="12" t="s">
        <v>42</v>
      </c>
      <c r="X19" s="12" t="s">
        <v>43</v>
      </c>
    </row>
    <row r="20" spans="1:24" ht="45" customHeight="1">
      <c r="A20" s="14">
        <v>1</v>
      </c>
      <c r="B20" s="49" t="s">
        <v>44</v>
      </c>
      <c r="C20" s="50"/>
      <c r="D20" s="15" t="s">
        <v>45</v>
      </c>
      <c r="E20" s="15">
        <v>10</v>
      </c>
      <c r="F20" s="16">
        <f t="shared" ref="F20:F29" si="0">$F$30*E20/100</f>
        <v>0</v>
      </c>
      <c r="G20" s="16">
        <f t="shared" ref="G20:G29" si="1">$G$30*E20/100</f>
        <v>0</v>
      </c>
      <c r="H20" s="17">
        <f t="shared" ref="H20:H29" si="2">J20+L20+N20+P20</f>
        <v>273</v>
      </c>
      <c r="I20" s="17"/>
      <c r="J20" s="14">
        <v>90</v>
      </c>
      <c r="K20" s="17">
        <v>50</v>
      </c>
      <c r="L20" s="14">
        <v>91</v>
      </c>
      <c r="M20" s="17">
        <v>91</v>
      </c>
      <c r="N20" s="14">
        <v>92</v>
      </c>
      <c r="O20" s="17">
        <v>92</v>
      </c>
      <c r="P20" s="14"/>
      <c r="Q20" s="17"/>
      <c r="R20" s="18">
        <f t="shared" ref="R20:S20" si="3">J20+L20+N20+P20</f>
        <v>273</v>
      </c>
      <c r="S20" s="18">
        <f t="shared" si="3"/>
        <v>233</v>
      </c>
      <c r="T20" s="18">
        <f t="shared" ref="T20:T27" si="4">S20-R20</f>
        <v>-40</v>
      </c>
      <c r="U20" s="19"/>
      <c r="V20" s="20">
        <f t="shared" ref="V20:V30" si="5">M20/L20*100</f>
        <v>100</v>
      </c>
      <c r="W20" s="20" t="e">
        <f t="shared" ref="W20:W30" si="6">G20/F20*100</f>
        <v>#DIV/0!</v>
      </c>
      <c r="X20" s="20" t="e">
        <f t="shared" ref="X20:X30" si="7">W20/V20*100</f>
        <v>#DIV/0!</v>
      </c>
    </row>
    <row r="21" spans="1:24" ht="45" customHeight="1">
      <c r="A21" s="14">
        <v>2</v>
      </c>
      <c r="B21" s="49" t="s">
        <v>46</v>
      </c>
      <c r="C21" s="50"/>
      <c r="D21" s="15" t="s">
        <v>47</v>
      </c>
      <c r="E21" s="15">
        <v>10</v>
      </c>
      <c r="F21" s="16">
        <f t="shared" si="0"/>
        <v>0</v>
      </c>
      <c r="G21" s="16">
        <f t="shared" si="1"/>
        <v>0</v>
      </c>
      <c r="H21" s="17">
        <f t="shared" si="2"/>
        <v>36</v>
      </c>
      <c r="I21" s="17"/>
      <c r="J21" s="14">
        <v>12</v>
      </c>
      <c r="K21" s="17">
        <v>13</v>
      </c>
      <c r="L21" s="14">
        <v>12</v>
      </c>
      <c r="M21" s="17">
        <v>12</v>
      </c>
      <c r="N21" s="14">
        <v>12</v>
      </c>
      <c r="O21" s="17">
        <v>18</v>
      </c>
      <c r="P21" s="14"/>
      <c r="Q21" s="17"/>
      <c r="R21" s="18">
        <f t="shared" ref="R21:S21" si="8">J21+L21+N21+P21</f>
        <v>36</v>
      </c>
      <c r="S21" s="18">
        <f t="shared" si="8"/>
        <v>43</v>
      </c>
      <c r="T21" s="18">
        <f t="shared" si="4"/>
        <v>7</v>
      </c>
      <c r="U21" s="19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</row>
    <row r="22" spans="1:24" ht="45" customHeight="1">
      <c r="A22" s="21">
        <v>3</v>
      </c>
      <c r="B22" s="54" t="s">
        <v>48</v>
      </c>
      <c r="C22" s="50"/>
      <c r="D22" s="22" t="s">
        <v>49</v>
      </c>
      <c r="E22" s="22">
        <v>10</v>
      </c>
      <c r="F22" s="16">
        <f t="shared" si="0"/>
        <v>0</v>
      </c>
      <c r="G22" s="16">
        <f t="shared" si="1"/>
        <v>0</v>
      </c>
      <c r="H22" s="17">
        <f t="shared" si="2"/>
        <v>36</v>
      </c>
      <c r="I22" s="17"/>
      <c r="J22" s="21">
        <v>12</v>
      </c>
      <c r="K22" s="23">
        <v>9</v>
      </c>
      <c r="L22" s="21">
        <v>12</v>
      </c>
      <c r="M22" s="23">
        <v>9</v>
      </c>
      <c r="N22" s="21">
        <v>12</v>
      </c>
      <c r="O22" s="23">
        <v>12</v>
      </c>
      <c r="P22" s="21"/>
      <c r="Q22" s="23"/>
      <c r="R22" s="18">
        <f t="shared" ref="R22:S22" si="9">J22+L22+N22+P22</f>
        <v>36</v>
      </c>
      <c r="S22" s="18">
        <f t="shared" si="9"/>
        <v>30</v>
      </c>
      <c r="T22" s="18">
        <f t="shared" si="4"/>
        <v>-6</v>
      </c>
      <c r="U22" s="24"/>
      <c r="V22" s="20">
        <f t="shared" si="5"/>
        <v>75</v>
      </c>
      <c r="W22" s="20" t="e">
        <f t="shared" si="6"/>
        <v>#DIV/0!</v>
      </c>
      <c r="X22" s="20" t="e">
        <f t="shared" si="7"/>
        <v>#DIV/0!</v>
      </c>
    </row>
    <row r="23" spans="1:24" ht="38.25" customHeight="1">
      <c r="A23" s="14">
        <v>4</v>
      </c>
      <c r="B23" s="49" t="s">
        <v>50</v>
      </c>
      <c r="C23" s="50"/>
      <c r="D23" s="15" t="s">
        <v>49</v>
      </c>
      <c r="E23" s="15">
        <v>10</v>
      </c>
      <c r="F23" s="16">
        <f t="shared" si="0"/>
        <v>0</v>
      </c>
      <c r="G23" s="16">
        <f t="shared" si="1"/>
        <v>0</v>
      </c>
      <c r="H23" s="17">
        <f t="shared" si="2"/>
        <v>9</v>
      </c>
      <c r="I23" s="17"/>
      <c r="J23" s="14">
        <v>3</v>
      </c>
      <c r="K23" s="17">
        <v>3</v>
      </c>
      <c r="L23" s="14">
        <v>3</v>
      </c>
      <c r="M23" s="17">
        <v>3</v>
      </c>
      <c r="N23" s="14">
        <v>3</v>
      </c>
      <c r="O23" s="17">
        <v>3</v>
      </c>
      <c r="P23" s="14"/>
      <c r="Q23" s="17"/>
      <c r="R23" s="18">
        <f t="shared" ref="R23:S23" si="10">J23+L23+N23+P23</f>
        <v>9</v>
      </c>
      <c r="S23" s="18">
        <f t="shared" si="10"/>
        <v>9</v>
      </c>
      <c r="T23" s="18">
        <f t="shared" si="4"/>
        <v>0</v>
      </c>
      <c r="U23" s="19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</row>
    <row r="24" spans="1:24" ht="45" customHeight="1">
      <c r="A24" s="14">
        <v>5</v>
      </c>
      <c r="B24" s="49" t="s">
        <v>51</v>
      </c>
      <c r="C24" s="50"/>
      <c r="D24" s="15" t="s">
        <v>49</v>
      </c>
      <c r="E24" s="15">
        <v>10</v>
      </c>
      <c r="F24" s="16">
        <f t="shared" si="0"/>
        <v>0</v>
      </c>
      <c r="G24" s="16">
        <f t="shared" si="1"/>
        <v>0</v>
      </c>
      <c r="H24" s="17">
        <f t="shared" si="2"/>
        <v>9</v>
      </c>
      <c r="I24" s="17"/>
      <c r="J24" s="14">
        <v>3</v>
      </c>
      <c r="K24" s="17">
        <v>3</v>
      </c>
      <c r="L24" s="14">
        <v>3</v>
      </c>
      <c r="M24" s="17">
        <v>3</v>
      </c>
      <c r="N24" s="14">
        <v>3</v>
      </c>
      <c r="O24" s="17">
        <v>3</v>
      </c>
      <c r="P24" s="14"/>
      <c r="Q24" s="17"/>
      <c r="R24" s="18">
        <f t="shared" ref="R24:S24" si="11">J24+L24+N24+P24</f>
        <v>9</v>
      </c>
      <c r="S24" s="18">
        <f t="shared" si="11"/>
        <v>9</v>
      </c>
      <c r="T24" s="18">
        <f t="shared" si="4"/>
        <v>0</v>
      </c>
      <c r="U24" s="19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</row>
    <row r="25" spans="1:24" ht="45" customHeight="1">
      <c r="A25" s="14">
        <v>6</v>
      </c>
      <c r="B25" s="49" t="s">
        <v>52</v>
      </c>
      <c r="C25" s="50"/>
      <c r="D25" s="15" t="s">
        <v>49</v>
      </c>
      <c r="E25" s="15">
        <v>10</v>
      </c>
      <c r="F25" s="16">
        <f t="shared" si="0"/>
        <v>0</v>
      </c>
      <c r="G25" s="16">
        <f t="shared" si="1"/>
        <v>0</v>
      </c>
      <c r="H25" s="17">
        <f t="shared" si="2"/>
        <v>36</v>
      </c>
      <c r="I25" s="17"/>
      <c r="J25" s="14">
        <v>12</v>
      </c>
      <c r="K25" s="17">
        <v>3</v>
      </c>
      <c r="L25" s="14">
        <v>12</v>
      </c>
      <c r="M25" s="17">
        <v>3</v>
      </c>
      <c r="N25" s="14">
        <v>12</v>
      </c>
      <c r="O25" s="17">
        <v>3</v>
      </c>
      <c r="P25" s="14"/>
      <c r="Q25" s="17"/>
      <c r="R25" s="18">
        <f t="shared" ref="R25:S25" si="12">J25+L25+N25+P25</f>
        <v>36</v>
      </c>
      <c r="S25" s="18">
        <f t="shared" si="12"/>
        <v>9</v>
      </c>
      <c r="T25" s="18">
        <f t="shared" si="4"/>
        <v>-27</v>
      </c>
      <c r="U25" s="19"/>
      <c r="V25" s="20">
        <f t="shared" si="5"/>
        <v>25</v>
      </c>
      <c r="W25" s="20" t="e">
        <f t="shared" si="6"/>
        <v>#DIV/0!</v>
      </c>
      <c r="X25" s="20" t="e">
        <f t="shared" si="7"/>
        <v>#DIV/0!</v>
      </c>
    </row>
    <row r="26" spans="1:24" ht="45" customHeight="1">
      <c r="A26" s="14">
        <v>7</v>
      </c>
      <c r="B26" s="49" t="s">
        <v>53</v>
      </c>
      <c r="C26" s="50"/>
      <c r="D26" s="15" t="s">
        <v>45</v>
      </c>
      <c r="E26" s="15">
        <v>10</v>
      </c>
      <c r="F26" s="16">
        <f t="shared" si="0"/>
        <v>0</v>
      </c>
      <c r="G26" s="16">
        <f t="shared" si="1"/>
        <v>0</v>
      </c>
      <c r="H26" s="17">
        <f t="shared" si="2"/>
        <v>9</v>
      </c>
      <c r="I26" s="17"/>
      <c r="J26" s="14">
        <v>3</v>
      </c>
      <c r="K26" s="17">
        <v>3</v>
      </c>
      <c r="L26" s="14">
        <v>3</v>
      </c>
      <c r="M26" s="17">
        <v>3</v>
      </c>
      <c r="N26" s="14">
        <v>3</v>
      </c>
      <c r="O26" s="17">
        <v>3</v>
      </c>
      <c r="P26" s="14"/>
      <c r="Q26" s="17"/>
      <c r="R26" s="18">
        <f t="shared" ref="R26:S26" si="13">J26+L26+N26+P26</f>
        <v>9</v>
      </c>
      <c r="S26" s="18">
        <f t="shared" si="13"/>
        <v>9</v>
      </c>
      <c r="T26" s="18">
        <f t="shared" si="4"/>
        <v>0</v>
      </c>
      <c r="U26" s="19"/>
      <c r="V26" s="20">
        <f t="shared" si="5"/>
        <v>100</v>
      </c>
      <c r="W26" s="20" t="e">
        <f t="shared" si="6"/>
        <v>#DIV/0!</v>
      </c>
      <c r="X26" s="20" t="e">
        <f t="shared" si="7"/>
        <v>#DIV/0!</v>
      </c>
    </row>
    <row r="27" spans="1:24" ht="45" customHeight="1">
      <c r="A27" s="14">
        <v>8</v>
      </c>
      <c r="B27" s="49" t="s">
        <v>54</v>
      </c>
      <c r="C27" s="50"/>
      <c r="D27" s="15" t="s">
        <v>49</v>
      </c>
      <c r="E27" s="15">
        <v>10</v>
      </c>
      <c r="F27" s="16">
        <f t="shared" si="0"/>
        <v>0</v>
      </c>
      <c r="G27" s="16">
        <f t="shared" si="1"/>
        <v>0</v>
      </c>
      <c r="H27" s="17">
        <f t="shared" si="2"/>
        <v>9</v>
      </c>
      <c r="I27" s="17"/>
      <c r="J27" s="14">
        <v>3</v>
      </c>
      <c r="K27" s="17">
        <v>3</v>
      </c>
      <c r="L27" s="14">
        <v>3</v>
      </c>
      <c r="M27" s="17">
        <v>3</v>
      </c>
      <c r="N27" s="14">
        <v>3</v>
      </c>
      <c r="O27" s="17">
        <v>3</v>
      </c>
      <c r="P27" s="14"/>
      <c r="Q27" s="17"/>
      <c r="R27" s="18">
        <f t="shared" ref="R27:S27" si="14">J27+L27+N27+P27</f>
        <v>9</v>
      </c>
      <c r="S27" s="18">
        <f t="shared" si="14"/>
        <v>9</v>
      </c>
      <c r="T27" s="18">
        <f t="shared" si="4"/>
        <v>0</v>
      </c>
      <c r="U27" s="19"/>
      <c r="V27" s="20">
        <f t="shared" si="5"/>
        <v>100</v>
      </c>
      <c r="W27" s="20" t="e">
        <f t="shared" si="6"/>
        <v>#DIV/0!</v>
      </c>
      <c r="X27" s="20" t="e">
        <f t="shared" si="7"/>
        <v>#DIV/0!</v>
      </c>
    </row>
    <row r="28" spans="1:24" ht="45" customHeight="1">
      <c r="A28" s="14">
        <v>9</v>
      </c>
      <c r="B28" s="49" t="s">
        <v>55</v>
      </c>
      <c r="C28" s="50"/>
      <c r="D28" s="15" t="s">
        <v>49</v>
      </c>
      <c r="E28" s="15">
        <v>10</v>
      </c>
      <c r="F28" s="16">
        <f t="shared" si="0"/>
        <v>0</v>
      </c>
      <c r="G28" s="16">
        <f t="shared" si="1"/>
        <v>0</v>
      </c>
      <c r="H28" s="17">
        <f t="shared" si="2"/>
        <v>9</v>
      </c>
      <c r="I28" s="17"/>
      <c r="J28" s="15">
        <v>3</v>
      </c>
      <c r="K28" s="25">
        <v>3</v>
      </c>
      <c r="L28" s="15">
        <v>3</v>
      </c>
      <c r="M28" s="25">
        <v>3</v>
      </c>
      <c r="N28" s="15">
        <v>3</v>
      </c>
      <c r="O28" s="25">
        <v>3</v>
      </c>
      <c r="P28" s="15"/>
      <c r="Q28" s="17"/>
      <c r="R28" s="18"/>
      <c r="S28" s="18">
        <f>K28+M28+O28+Q28</f>
        <v>9</v>
      </c>
      <c r="T28" s="18"/>
      <c r="U28" s="19"/>
      <c r="V28" s="20">
        <f t="shared" si="5"/>
        <v>100</v>
      </c>
      <c r="W28" s="20" t="e">
        <f t="shared" si="6"/>
        <v>#DIV/0!</v>
      </c>
      <c r="X28" s="20" t="e">
        <f t="shared" si="7"/>
        <v>#DIV/0!</v>
      </c>
    </row>
    <row r="29" spans="1:24" ht="45" customHeight="1">
      <c r="A29" s="14">
        <v>10</v>
      </c>
      <c r="B29" s="54" t="s">
        <v>56</v>
      </c>
      <c r="C29" s="50"/>
      <c r="D29" s="15" t="s">
        <v>49</v>
      </c>
      <c r="E29" s="15">
        <v>10</v>
      </c>
      <c r="F29" s="16">
        <f t="shared" si="0"/>
        <v>0</v>
      </c>
      <c r="G29" s="16">
        <f t="shared" si="1"/>
        <v>0</v>
      </c>
      <c r="H29" s="17">
        <f t="shared" si="2"/>
        <v>9</v>
      </c>
      <c r="I29" s="17"/>
      <c r="J29" s="22">
        <v>3</v>
      </c>
      <c r="K29" s="25">
        <v>3</v>
      </c>
      <c r="L29" s="22">
        <v>3</v>
      </c>
      <c r="M29" s="25">
        <v>3</v>
      </c>
      <c r="N29" s="22">
        <v>3</v>
      </c>
      <c r="O29" s="25">
        <v>3</v>
      </c>
      <c r="P29" s="22"/>
      <c r="Q29" s="25"/>
      <c r="R29" s="18">
        <f t="shared" ref="R29:S29" si="15">J29+L29+N29+P29</f>
        <v>9</v>
      </c>
      <c r="S29" s="18">
        <f t="shared" si="15"/>
        <v>9</v>
      </c>
      <c r="T29" s="18">
        <f t="shared" ref="T29:T30" si="16">S29-R29</f>
        <v>0</v>
      </c>
      <c r="U29" s="26"/>
      <c r="V29" s="20">
        <f t="shared" si="5"/>
        <v>100</v>
      </c>
      <c r="W29" s="20" t="e">
        <f t="shared" si="6"/>
        <v>#DIV/0!</v>
      </c>
      <c r="X29" s="20" t="e">
        <f t="shared" si="7"/>
        <v>#DIV/0!</v>
      </c>
    </row>
    <row r="30" spans="1:24" ht="36.75" customHeight="1">
      <c r="A30" s="53" t="s">
        <v>57</v>
      </c>
      <c r="B30" s="52"/>
      <c r="C30" s="50"/>
      <c r="D30" s="27"/>
      <c r="E30" s="27">
        <f>SUM(E20:E29)</f>
        <v>100</v>
      </c>
      <c r="F30" s="28"/>
      <c r="G30" s="28"/>
      <c r="H30" s="29">
        <f t="shared" ref="H30:Q30" si="17">SUM(H20:H29)</f>
        <v>435</v>
      </c>
      <c r="I30" s="29">
        <f t="shared" si="17"/>
        <v>0</v>
      </c>
      <c r="J30" s="29">
        <f t="shared" si="17"/>
        <v>144</v>
      </c>
      <c r="K30" s="29">
        <f t="shared" si="17"/>
        <v>93</v>
      </c>
      <c r="L30" s="29">
        <f t="shared" si="17"/>
        <v>145</v>
      </c>
      <c r="M30" s="29">
        <f t="shared" si="17"/>
        <v>133</v>
      </c>
      <c r="N30" s="29">
        <f t="shared" si="17"/>
        <v>146</v>
      </c>
      <c r="O30" s="29">
        <f t="shared" si="17"/>
        <v>143</v>
      </c>
      <c r="P30" s="29">
        <f t="shared" si="17"/>
        <v>0</v>
      </c>
      <c r="Q30" s="29">
        <f t="shared" si="17"/>
        <v>0</v>
      </c>
      <c r="R30" s="30">
        <f t="shared" ref="R30:S30" si="18">J30+L30+N30+P30</f>
        <v>435</v>
      </c>
      <c r="S30" s="30">
        <f t="shared" si="18"/>
        <v>369</v>
      </c>
      <c r="T30" s="30">
        <f t="shared" si="16"/>
        <v>-66</v>
      </c>
      <c r="U30" s="30"/>
      <c r="V30" s="20">
        <f t="shared" si="5"/>
        <v>91.724137931034477</v>
      </c>
      <c r="W30" s="20" t="e">
        <f t="shared" si="6"/>
        <v>#DIV/0!</v>
      </c>
      <c r="X30" s="20" t="e">
        <f t="shared" si="7"/>
        <v>#DIV/0!</v>
      </c>
    </row>
    <row r="31" spans="1:24" ht="14.25" customHeight="1">
      <c r="A31" s="4"/>
      <c r="B31" s="4"/>
      <c r="C31" s="4"/>
      <c r="D31" s="4"/>
      <c r="E31" s="4"/>
      <c r="F31" s="3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4.25" customHeight="1">
      <c r="A32" s="4"/>
      <c r="B32" s="32" t="s">
        <v>58</v>
      </c>
      <c r="C32" s="4"/>
      <c r="D32" s="4"/>
      <c r="E32" s="4"/>
      <c r="F32" s="31"/>
      <c r="G32" s="4"/>
      <c r="H32" s="4" t="s">
        <v>59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3">
    <mergeCell ref="P18:Q18"/>
    <mergeCell ref="N18:O18"/>
    <mergeCell ref="E18:E19"/>
    <mergeCell ref="F18:G18"/>
    <mergeCell ref="H18:I18"/>
    <mergeCell ref="J18:K18"/>
    <mergeCell ref="L18:M18"/>
    <mergeCell ref="B28:C28"/>
    <mergeCell ref="B19:C19"/>
    <mergeCell ref="A18:C18"/>
    <mergeCell ref="A30:C30"/>
    <mergeCell ref="B29:C29"/>
    <mergeCell ref="B25:C25"/>
    <mergeCell ref="B22:C22"/>
    <mergeCell ref="B23:C23"/>
    <mergeCell ref="B21:C21"/>
    <mergeCell ref="B27:C27"/>
    <mergeCell ref="A2:X2"/>
    <mergeCell ref="A1:X1"/>
    <mergeCell ref="B26:C26"/>
    <mergeCell ref="B24:C24"/>
    <mergeCell ref="B20:C20"/>
    <mergeCell ref="A7:X7"/>
    <mergeCell ref="A3:X3"/>
    <mergeCell ref="A4:X4"/>
    <mergeCell ref="A5:X5"/>
    <mergeCell ref="A6:X6"/>
    <mergeCell ref="A16:X16"/>
    <mergeCell ref="R18:T18"/>
    <mergeCell ref="V18:X18"/>
    <mergeCell ref="U18:U19"/>
    <mergeCell ref="A15:X15"/>
    <mergeCell ref="D18:D19"/>
  </mergeCells>
  <printOptions horizontalCentered="1"/>
  <pageMargins left="0.39370078740157483" right="0.39370078740157483" top="0.39370078740157483" bottom="0.39370078740157483" header="0" footer="0"/>
  <pageSetup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B24" workbookViewId="0">
      <selection activeCell="N33" sqref="N33"/>
    </sheetView>
  </sheetViews>
  <sheetFormatPr baseColWidth="10" defaultColWidth="12.5703125" defaultRowHeight="15" customHeight="1"/>
  <cols>
    <col min="1" max="1" width="10.5703125" customWidth="1"/>
    <col min="2" max="2" width="8.28515625" customWidth="1"/>
    <col min="3" max="3" width="40.7109375" customWidth="1"/>
    <col min="4" max="5" width="11.42578125" customWidth="1"/>
    <col min="6" max="6" width="14.42578125" hidden="1" customWidth="1"/>
    <col min="7" max="7" width="12.7109375" hidden="1" customWidth="1"/>
    <col min="8" max="8" width="10.28515625" hidden="1" customWidth="1"/>
    <col min="9" max="9" width="9.28515625" hidden="1" customWidth="1"/>
    <col min="10" max="10" width="9.5703125" hidden="1" customWidth="1"/>
    <col min="11" max="11" width="10.7109375" hidden="1" customWidth="1"/>
    <col min="12" max="12" width="11" hidden="1" customWidth="1"/>
    <col min="13" max="13" width="10.28515625" hidden="1" customWidth="1"/>
    <col min="14" max="14" width="8.28515625" customWidth="1"/>
    <col min="15" max="15" width="9.85546875" customWidth="1"/>
    <col min="16" max="16" width="11" customWidth="1"/>
    <col min="17" max="17" width="10.42578125" customWidth="1"/>
    <col min="18" max="18" width="14.7109375" customWidth="1"/>
    <col min="19" max="19" width="10" customWidth="1"/>
    <col min="20" max="20" width="9.28515625" customWidth="1"/>
    <col min="21" max="21" width="10.7109375" customWidth="1"/>
    <col min="22" max="24" width="8.85546875" customWidth="1"/>
  </cols>
  <sheetData>
    <row r="1" spans="1:24" ht="12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12.7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12.75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ht="12.75" hidden="1" customHeight="1">
      <c r="A4" s="62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2.75" hidden="1" customHeight="1">
      <c r="A5" s="62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2.75" customHeight="1">
      <c r="A6" s="62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12.75" hidden="1" customHeight="1">
      <c r="A7" s="62" t="s">
        <v>61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10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2</v>
      </c>
      <c r="C11" s="4" t="s">
        <v>62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4</v>
      </c>
      <c r="C13" s="4" t="s">
        <v>63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W14" s="33"/>
      <c r="X14" s="7" t="s">
        <v>64</v>
      </c>
    </row>
    <row r="15" spans="1:24" ht="12.75" customHeight="1">
      <c r="A15" s="64" t="s">
        <v>18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5.5" customHeight="1">
      <c r="A16" s="63" t="s">
        <v>65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1" t="s">
        <v>20</v>
      </c>
      <c r="B18" s="52"/>
      <c r="C18" s="50"/>
      <c r="D18" s="61" t="s">
        <v>21</v>
      </c>
      <c r="E18" s="61" t="s">
        <v>22</v>
      </c>
      <c r="F18" s="57" t="s">
        <v>23</v>
      </c>
      <c r="G18" s="50"/>
      <c r="H18" s="57" t="s">
        <v>24</v>
      </c>
      <c r="I18" s="50"/>
      <c r="J18" s="51" t="s">
        <v>25</v>
      </c>
      <c r="K18" s="50"/>
      <c r="L18" s="51" t="s">
        <v>26</v>
      </c>
      <c r="M18" s="50"/>
      <c r="N18" s="51" t="s">
        <v>27</v>
      </c>
      <c r="O18" s="50"/>
      <c r="P18" s="51" t="s">
        <v>28</v>
      </c>
      <c r="Q18" s="50"/>
      <c r="R18" s="51" t="s">
        <v>29</v>
      </c>
      <c r="S18" s="52"/>
      <c r="T18" s="50"/>
      <c r="U18" s="58" t="s">
        <v>30</v>
      </c>
      <c r="V18" s="57" t="s">
        <v>31</v>
      </c>
      <c r="W18" s="52"/>
      <c r="X18" s="50"/>
    </row>
    <row r="19" spans="1:24" ht="12.75" customHeight="1">
      <c r="A19" s="11" t="s">
        <v>32</v>
      </c>
      <c r="B19" s="51" t="s">
        <v>33</v>
      </c>
      <c r="C19" s="50"/>
      <c r="D19" s="59"/>
      <c r="E19" s="59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59"/>
      <c r="V19" s="12" t="s">
        <v>41</v>
      </c>
      <c r="W19" s="12" t="s">
        <v>42</v>
      </c>
      <c r="X19" s="12" t="s">
        <v>43</v>
      </c>
    </row>
    <row r="20" spans="1:24" ht="56.25" customHeight="1">
      <c r="A20" s="14">
        <v>1</v>
      </c>
      <c r="B20" s="49" t="s">
        <v>66</v>
      </c>
      <c r="C20" s="50"/>
      <c r="D20" s="15" t="s">
        <v>49</v>
      </c>
      <c r="E20" s="15">
        <v>30</v>
      </c>
      <c r="F20" s="16">
        <f t="shared" ref="F20:F26" si="0">$F$27*E20/100</f>
        <v>0</v>
      </c>
      <c r="G20" s="16">
        <f t="shared" ref="G20:G26" si="1">$G$27*E20/100</f>
        <v>0</v>
      </c>
      <c r="H20" s="17">
        <f t="shared" ref="H20:H26" si="2">J20+L20+N20+P20</f>
        <v>48</v>
      </c>
      <c r="I20" s="17"/>
      <c r="J20" s="14">
        <v>12</v>
      </c>
      <c r="K20" s="17">
        <v>9</v>
      </c>
      <c r="L20" s="14">
        <v>12</v>
      </c>
      <c r="M20" s="17">
        <v>9</v>
      </c>
      <c r="N20" s="14">
        <v>12</v>
      </c>
      <c r="O20" s="17">
        <v>12</v>
      </c>
      <c r="P20" s="14">
        <v>12</v>
      </c>
      <c r="Q20" s="17">
        <v>9</v>
      </c>
      <c r="R20" s="18">
        <f t="shared" ref="R20:S20" si="3">J20+L20+N20+P20</f>
        <v>48</v>
      </c>
      <c r="S20" s="18">
        <f t="shared" si="3"/>
        <v>39</v>
      </c>
      <c r="T20" s="18">
        <f t="shared" ref="T20:T27" si="4">S20-R20</f>
        <v>-9</v>
      </c>
      <c r="U20" s="19"/>
      <c r="V20" s="20">
        <f t="shared" ref="V20:V27" si="5">M20/L20*100</f>
        <v>75</v>
      </c>
      <c r="W20" s="20" t="e">
        <f t="shared" ref="W20:W27" si="6">G20/F20*100</f>
        <v>#DIV/0!</v>
      </c>
      <c r="X20" s="20" t="e">
        <f t="shared" ref="X20:X27" si="7">W20/V20*100</f>
        <v>#DIV/0!</v>
      </c>
    </row>
    <row r="21" spans="1:24" ht="56.25" customHeight="1">
      <c r="A21" s="14">
        <v>2</v>
      </c>
      <c r="B21" s="49" t="s">
        <v>67</v>
      </c>
      <c r="C21" s="50"/>
      <c r="D21" s="15" t="s">
        <v>49</v>
      </c>
      <c r="E21" s="15">
        <v>20</v>
      </c>
      <c r="F21" s="16">
        <f t="shared" si="0"/>
        <v>0</v>
      </c>
      <c r="G21" s="16">
        <f t="shared" si="1"/>
        <v>0</v>
      </c>
      <c r="H21" s="17">
        <f t="shared" si="2"/>
        <v>48</v>
      </c>
      <c r="I21" s="17"/>
      <c r="J21" s="14">
        <v>12</v>
      </c>
      <c r="K21" s="17">
        <v>9</v>
      </c>
      <c r="L21" s="14">
        <v>12</v>
      </c>
      <c r="M21" s="17">
        <v>9</v>
      </c>
      <c r="N21" s="14">
        <v>12</v>
      </c>
      <c r="O21" s="17">
        <v>12</v>
      </c>
      <c r="P21" s="14">
        <v>12</v>
      </c>
      <c r="Q21" s="17">
        <v>9</v>
      </c>
      <c r="R21" s="18">
        <f t="shared" ref="R21:S21" si="8">J21+L21+N21+P21</f>
        <v>48</v>
      </c>
      <c r="S21" s="18">
        <f t="shared" si="8"/>
        <v>39</v>
      </c>
      <c r="T21" s="18">
        <f t="shared" si="4"/>
        <v>-9</v>
      </c>
      <c r="U21" s="19"/>
      <c r="V21" s="20">
        <f t="shared" si="5"/>
        <v>75</v>
      </c>
      <c r="W21" s="20" t="e">
        <f t="shared" si="6"/>
        <v>#DIV/0!</v>
      </c>
      <c r="X21" s="20" t="e">
        <f t="shared" si="7"/>
        <v>#DIV/0!</v>
      </c>
    </row>
    <row r="22" spans="1:24" ht="57" customHeight="1">
      <c r="A22" s="14">
        <v>3</v>
      </c>
      <c r="B22" s="49" t="s">
        <v>68</v>
      </c>
      <c r="C22" s="50"/>
      <c r="D22" s="15" t="s">
        <v>49</v>
      </c>
      <c r="E22" s="15">
        <v>10</v>
      </c>
      <c r="F22" s="16">
        <f t="shared" si="0"/>
        <v>0</v>
      </c>
      <c r="G22" s="16">
        <f t="shared" si="1"/>
        <v>0</v>
      </c>
      <c r="H22" s="17">
        <f t="shared" si="2"/>
        <v>48</v>
      </c>
      <c r="I22" s="17"/>
      <c r="J22" s="14">
        <v>12</v>
      </c>
      <c r="K22" s="17">
        <v>9</v>
      </c>
      <c r="L22" s="14">
        <v>12</v>
      </c>
      <c r="M22" s="17">
        <v>9</v>
      </c>
      <c r="N22" s="14">
        <v>12</v>
      </c>
      <c r="O22" s="17">
        <v>12</v>
      </c>
      <c r="P22" s="14">
        <v>12</v>
      </c>
      <c r="Q22" s="17">
        <v>9</v>
      </c>
      <c r="R22" s="18">
        <f t="shared" ref="R22:S22" si="9">J22+L22+N22+P22</f>
        <v>48</v>
      </c>
      <c r="S22" s="18">
        <f t="shared" si="9"/>
        <v>39</v>
      </c>
      <c r="T22" s="18">
        <f t="shared" si="4"/>
        <v>-9</v>
      </c>
      <c r="U22" s="19"/>
      <c r="V22" s="20">
        <f t="shared" si="5"/>
        <v>75</v>
      </c>
      <c r="W22" s="20" t="e">
        <f t="shared" si="6"/>
        <v>#DIV/0!</v>
      </c>
      <c r="X22" s="20" t="e">
        <f t="shared" si="7"/>
        <v>#DIV/0!</v>
      </c>
    </row>
    <row r="23" spans="1:24" ht="56.25" customHeight="1">
      <c r="A23" s="14">
        <v>4</v>
      </c>
      <c r="B23" s="49" t="s">
        <v>69</v>
      </c>
      <c r="C23" s="50"/>
      <c r="D23" s="15" t="s">
        <v>49</v>
      </c>
      <c r="E23" s="15">
        <v>10</v>
      </c>
      <c r="F23" s="16">
        <f t="shared" si="0"/>
        <v>0</v>
      </c>
      <c r="G23" s="16">
        <f t="shared" si="1"/>
        <v>0</v>
      </c>
      <c r="H23" s="17">
        <f t="shared" si="2"/>
        <v>12</v>
      </c>
      <c r="I23" s="17"/>
      <c r="J23" s="14">
        <v>3</v>
      </c>
      <c r="K23" s="17">
        <v>7</v>
      </c>
      <c r="L23" s="14">
        <v>3</v>
      </c>
      <c r="M23" s="17">
        <v>3</v>
      </c>
      <c r="N23" s="14">
        <v>3</v>
      </c>
      <c r="O23" s="17">
        <v>3</v>
      </c>
      <c r="P23" s="14">
        <v>3</v>
      </c>
      <c r="Q23" s="17">
        <v>3</v>
      </c>
      <c r="R23" s="18">
        <f t="shared" ref="R23:S23" si="10">J23+L23+N23+P23</f>
        <v>12</v>
      </c>
      <c r="S23" s="18">
        <f t="shared" si="10"/>
        <v>16</v>
      </c>
      <c r="T23" s="18">
        <f t="shared" si="4"/>
        <v>4</v>
      </c>
      <c r="U23" s="19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</row>
    <row r="24" spans="1:24" ht="56.25" customHeight="1">
      <c r="A24" s="14">
        <v>5</v>
      </c>
      <c r="B24" s="49" t="s">
        <v>70</v>
      </c>
      <c r="C24" s="50"/>
      <c r="D24" s="15" t="s">
        <v>71</v>
      </c>
      <c r="E24" s="15">
        <v>10</v>
      </c>
      <c r="F24" s="16">
        <f t="shared" si="0"/>
        <v>0</v>
      </c>
      <c r="G24" s="16">
        <f t="shared" si="1"/>
        <v>0</v>
      </c>
      <c r="H24" s="17">
        <f t="shared" si="2"/>
        <v>12</v>
      </c>
      <c r="I24" s="17"/>
      <c r="J24" s="14">
        <v>3</v>
      </c>
      <c r="K24" s="17">
        <v>3</v>
      </c>
      <c r="L24" s="14">
        <v>3</v>
      </c>
      <c r="M24" s="17">
        <v>3</v>
      </c>
      <c r="N24" s="14">
        <v>3</v>
      </c>
      <c r="O24" s="17">
        <v>3</v>
      </c>
      <c r="P24" s="14">
        <v>3</v>
      </c>
      <c r="Q24" s="17">
        <v>3</v>
      </c>
      <c r="R24" s="18">
        <f t="shared" ref="R24:S24" si="11">J24+L24+N24+P24</f>
        <v>12</v>
      </c>
      <c r="S24" s="18">
        <f t="shared" si="11"/>
        <v>12</v>
      </c>
      <c r="T24" s="18">
        <f t="shared" si="4"/>
        <v>0</v>
      </c>
      <c r="U24" s="34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</row>
    <row r="25" spans="1:24" ht="56.25" customHeight="1">
      <c r="A25" s="14">
        <v>6</v>
      </c>
      <c r="B25" s="49" t="s">
        <v>72</v>
      </c>
      <c r="C25" s="50"/>
      <c r="D25" s="15" t="s">
        <v>49</v>
      </c>
      <c r="E25" s="15">
        <v>10</v>
      </c>
      <c r="F25" s="16">
        <f t="shared" si="0"/>
        <v>0</v>
      </c>
      <c r="G25" s="16">
        <f t="shared" si="1"/>
        <v>0</v>
      </c>
      <c r="H25" s="17">
        <f t="shared" si="2"/>
        <v>12</v>
      </c>
      <c r="I25" s="17"/>
      <c r="J25" s="14">
        <v>3</v>
      </c>
      <c r="K25" s="17">
        <v>12</v>
      </c>
      <c r="L25" s="14">
        <v>3</v>
      </c>
      <c r="M25" s="17">
        <v>3</v>
      </c>
      <c r="N25" s="14">
        <v>3</v>
      </c>
      <c r="O25" s="17">
        <v>3</v>
      </c>
      <c r="P25" s="14">
        <v>3</v>
      </c>
      <c r="Q25" s="17">
        <v>3</v>
      </c>
      <c r="R25" s="18">
        <f t="shared" ref="R25:S25" si="12">J25+L25+N25+P25</f>
        <v>12</v>
      </c>
      <c r="S25" s="18">
        <f t="shared" si="12"/>
        <v>21</v>
      </c>
      <c r="T25" s="18">
        <f t="shared" si="4"/>
        <v>9</v>
      </c>
      <c r="U25" s="34"/>
      <c r="V25" s="20">
        <f t="shared" si="5"/>
        <v>100</v>
      </c>
      <c r="W25" s="20" t="e">
        <f t="shared" si="6"/>
        <v>#DIV/0!</v>
      </c>
      <c r="X25" s="20" t="e">
        <f t="shared" si="7"/>
        <v>#DIV/0!</v>
      </c>
    </row>
    <row r="26" spans="1:24" ht="56.25" customHeight="1">
      <c r="A26" s="14">
        <v>7</v>
      </c>
      <c r="B26" s="54" t="s">
        <v>73</v>
      </c>
      <c r="C26" s="50"/>
      <c r="D26" s="15" t="s">
        <v>49</v>
      </c>
      <c r="E26" s="15">
        <v>10</v>
      </c>
      <c r="F26" s="16">
        <f t="shared" si="0"/>
        <v>0</v>
      </c>
      <c r="G26" s="16">
        <f t="shared" si="1"/>
        <v>0</v>
      </c>
      <c r="H26" s="17">
        <f t="shared" si="2"/>
        <v>12</v>
      </c>
      <c r="I26" s="17"/>
      <c r="J26" s="21">
        <v>3</v>
      </c>
      <c r="K26" s="17">
        <v>4</v>
      </c>
      <c r="L26" s="21">
        <v>3</v>
      </c>
      <c r="M26" s="17">
        <v>3</v>
      </c>
      <c r="N26" s="21">
        <v>3</v>
      </c>
      <c r="O26" s="17">
        <v>3</v>
      </c>
      <c r="P26" s="21">
        <v>3</v>
      </c>
      <c r="Q26" s="17">
        <v>3</v>
      </c>
      <c r="R26" s="18">
        <f t="shared" ref="R26:S26" si="13">J26+L26+N26+P26</f>
        <v>12</v>
      </c>
      <c r="S26" s="18">
        <f t="shared" si="13"/>
        <v>13</v>
      </c>
      <c r="T26" s="18">
        <f t="shared" si="4"/>
        <v>1</v>
      </c>
      <c r="U26" s="19"/>
      <c r="V26" s="20">
        <f t="shared" si="5"/>
        <v>100</v>
      </c>
      <c r="W26" s="20" t="e">
        <f t="shared" si="6"/>
        <v>#DIV/0!</v>
      </c>
      <c r="X26" s="20" t="e">
        <f t="shared" si="7"/>
        <v>#DIV/0!</v>
      </c>
    </row>
    <row r="27" spans="1:24" ht="36.75" customHeight="1">
      <c r="A27" s="53" t="s">
        <v>57</v>
      </c>
      <c r="B27" s="52"/>
      <c r="C27" s="50"/>
      <c r="D27" s="27"/>
      <c r="E27" s="27">
        <f>SUM(E20:E26)</f>
        <v>100</v>
      </c>
      <c r="F27" s="35"/>
      <c r="G27" s="28"/>
      <c r="H27" s="29">
        <f t="shared" ref="H27:O27" si="14">SUM(H20:H26)</f>
        <v>192</v>
      </c>
      <c r="I27" s="29">
        <f t="shared" si="14"/>
        <v>0</v>
      </c>
      <c r="J27" s="29">
        <f t="shared" si="14"/>
        <v>48</v>
      </c>
      <c r="K27" s="29">
        <f t="shared" si="14"/>
        <v>53</v>
      </c>
      <c r="L27" s="29">
        <f t="shared" si="14"/>
        <v>48</v>
      </c>
      <c r="M27" s="29">
        <f t="shared" si="14"/>
        <v>39</v>
      </c>
      <c r="N27" s="29">
        <f t="shared" si="14"/>
        <v>48</v>
      </c>
      <c r="O27" s="29">
        <f t="shared" si="14"/>
        <v>48</v>
      </c>
      <c r="P27" s="29">
        <v>48</v>
      </c>
      <c r="Q27" s="29">
        <v>39</v>
      </c>
      <c r="R27" s="30">
        <f t="shared" ref="R27:S27" si="15">J27+L27+N27+P27</f>
        <v>192</v>
      </c>
      <c r="S27" s="30">
        <f t="shared" si="15"/>
        <v>179</v>
      </c>
      <c r="T27" s="30">
        <f t="shared" si="4"/>
        <v>-13</v>
      </c>
      <c r="U27" s="30"/>
      <c r="V27" s="20">
        <f t="shared" si="5"/>
        <v>81.25</v>
      </c>
      <c r="W27" s="20" t="e">
        <f t="shared" si="6"/>
        <v>#DIV/0!</v>
      </c>
      <c r="X27" s="20" t="e">
        <f t="shared" si="7"/>
        <v>#DIV/0!</v>
      </c>
    </row>
    <row r="28" spans="1:24" ht="14.25" customHeight="1">
      <c r="A28" s="4"/>
      <c r="B28" s="4"/>
      <c r="C28" s="4"/>
      <c r="D28" s="4"/>
      <c r="E28" s="4"/>
      <c r="F28" s="3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4.25" customHeight="1">
      <c r="A29" s="4"/>
      <c r="B29" s="32" t="s">
        <v>58</v>
      </c>
      <c r="C29" s="4"/>
      <c r="D29" s="4"/>
      <c r="E29" s="4"/>
      <c r="F29" s="31"/>
      <c r="G29" s="4"/>
      <c r="H29" s="4" t="s">
        <v>59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.75" customHeight="1"/>
    <row r="31" spans="1:24" ht="12.75" customHeight="1"/>
    <row r="32" spans="1:2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0">
    <mergeCell ref="A5:X5"/>
    <mergeCell ref="A6:X6"/>
    <mergeCell ref="A1:X1"/>
    <mergeCell ref="A16:X16"/>
    <mergeCell ref="A7:X7"/>
    <mergeCell ref="A3:X3"/>
    <mergeCell ref="A2:X2"/>
    <mergeCell ref="A15:X15"/>
    <mergeCell ref="A4:X4"/>
    <mergeCell ref="N18:O18"/>
    <mergeCell ref="L18:M18"/>
    <mergeCell ref="B20:C20"/>
    <mergeCell ref="B23:C23"/>
    <mergeCell ref="B22:C22"/>
    <mergeCell ref="A27:C27"/>
    <mergeCell ref="B26:C26"/>
    <mergeCell ref="U18:U19"/>
    <mergeCell ref="V18:X18"/>
    <mergeCell ref="H18:I18"/>
    <mergeCell ref="D18:D19"/>
    <mergeCell ref="R18:T18"/>
    <mergeCell ref="P18:Q18"/>
    <mergeCell ref="E18:E19"/>
    <mergeCell ref="F18:G18"/>
    <mergeCell ref="B24:C24"/>
    <mergeCell ref="B21:C21"/>
    <mergeCell ref="B25:C25"/>
    <mergeCell ref="A18:C18"/>
    <mergeCell ref="B19:C19"/>
    <mergeCell ref="J18:K18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B14" workbookViewId="0">
      <selection activeCell="Q23" sqref="Q23"/>
    </sheetView>
  </sheetViews>
  <sheetFormatPr baseColWidth="10" defaultColWidth="12.5703125" defaultRowHeight="15" customHeight="1"/>
  <cols>
    <col min="1" max="1" width="10.42578125" customWidth="1"/>
    <col min="2" max="2" width="7.28515625" customWidth="1"/>
    <col min="3" max="3" width="40.7109375" customWidth="1"/>
    <col min="4" max="5" width="11.42578125" customWidth="1"/>
    <col min="6" max="6" width="12.5703125" hidden="1" customWidth="1"/>
    <col min="7" max="7" width="10.28515625" hidden="1" customWidth="1"/>
    <col min="8" max="8" width="10.140625" hidden="1" customWidth="1"/>
    <col min="9" max="9" width="6.42578125" hidden="1" customWidth="1"/>
    <col min="10" max="10" width="9.28515625" hidden="1" customWidth="1"/>
    <col min="11" max="11" width="11.140625" hidden="1" customWidth="1"/>
    <col min="12" max="13" width="9.140625" hidden="1" customWidth="1"/>
    <col min="14" max="15" width="10" customWidth="1"/>
    <col min="16" max="16" width="13.85546875" customWidth="1"/>
    <col min="17" max="17" width="11.7109375" customWidth="1"/>
    <col min="18" max="19" width="11.140625" customWidth="1"/>
    <col min="20" max="20" width="9" customWidth="1"/>
    <col min="21" max="21" width="13.85546875" customWidth="1"/>
    <col min="22" max="24" width="8.85546875" customWidth="1"/>
  </cols>
  <sheetData>
    <row r="1" spans="1:24" ht="12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12.7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12.75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ht="12.75" hidden="1" customHeight="1">
      <c r="A4" s="62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2.75" hidden="1" customHeight="1">
      <c r="A5" s="62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2.75" customHeight="1">
      <c r="A6" s="62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12.75" hidden="1" customHeight="1">
      <c r="A7" s="62" t="s">
        <v>74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75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2</v>
      </c>
      <c r="C11" s="4" t="s">
        <v>62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8</v>
      </c>
      <c r="C13" s="4" t="s">
        <v>76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  <c r="X13" s="10" t="s">
        <v>64</v>
      </c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W14" s="66"/>
      <c r="X14" s="48"/>
    </row>
    <row r="15" spans="1:24" ht="12.75" customHeight="1">
      <c r="A15" s="64" t="s">
        <v>18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6.25" customHeight="1">
      <c r="A16" s="63" t="s">
        <v>77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1" t="s">
        <v>20</v>
      </c>
      <c r="B18" s="52"/>
      <c r="C18" s="50"/>
      <c r="D18" s="61" t="s">
        <v>21</v>
      </c>
      <c r="E18" s="61" t="s">
        <v>22</v>
      </c>
      <c r="F18" s="57" t="s">
        <v>23</v>
      </c>
      <c r="G18" s="50"/>
      <c r="H18" s="57" t="s">
        <v>24</v>
      </c>
      <c r="I18" s="50"/>
      <c r="J18" s="51" t="s">
        <v>25</v>
      </c>
      <c r="K18" s="50"/>
      <c r="L18" s="51" t="s">
        <v>26</v>
      </c>
      <c r="M18" s="50"/>
      <c r="N18" s="51" t="s">
        <v>27</v>
      </c>
      <c r="O18" s="50"/>
      <c r="P18" s="51" t="s">
        <v>28</v>
      </c>
      <c r="Q18" s="50"/>
      <c r="R18" s="51" t="s">
        <v>29</v>
      </c>
      <c r="S18" s="52"/>
      <c r="T18" s="50"/>
      <c r="U18" s="58" t="s">
        <v>30</v>
      </c>
      <c r="V18" s="57" t="s">
        <v>31</v>
      </c>
      <c r="W18" s="52"/>
      <c r="X18" s="50"/>
    </row>
    <row r="19" spans="1:24" ht="12.75" customHeight="1">
      <c r="A19" s="11" t="s">
        <v>32</v>
      </c>
      <c r="B19" s="51" t="s">
        <v>33</v>
      </c>
      <c r="C19" s="50"/>
      <c r="D19" s="59"/>
      <c r="E19" s="59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59"/>
      <c r="V19" s="12" t="s">
        <v>41</v>
      </c>
      <c r="W19" s="12" t="s">
        <v>42</v>
      </c>
      <c r="X19" s="12" t="s">
        <v>43</v>
      </c>
    </row>
    <row r="20" spans="1:24" ht="51.75" customHeight="1">
      <c r="A20" s="14">
        <v>1</v>
      </c>
      <c r="B20" s="49" t="s">
        <v>78</v>
      </c>
      <c r="C20" s="50"/>
      <c r="D20" s="15" t="s">
        <v>49</v>
      </c>
      <c r="E20" s="15">
        <v>50</v>
      </c>
      <c r="F20" s="16">
        <f t="shared" ref="F20:F23" si="0">$F$24*E20/100</f>
        <v>0</v>
      </c>
      <c r="G20" s="16">
        <f t="shared" ref="G20:G22" si="1">$G$24*E20/100</f>
        <v>0</v>
      </c>
      <c r="H20" s="36">
        <f t="shared" ref="H20:H22" si="2">J20+L20+N20+P20</f>
        <v>12</v>
      </c>
      <c r="I20" s="17"/>
      <c r="J20" s="14">
        <v>3</v>
      </c>
      <c r="K20" s="17">
        <v>3</v>
      </c>
      <c r="L20" s="14">
        <v>3</v>
      </c>
      <c r="M20" s="17">
        <v>3</v>
      </c>
      <c r="N20" s="14">
        <v>3</v>
      </c>
      <c r="O20" s="17">
        <v>3</v>
      </c>
      <c r="P20" s="14">
        <v>3</v>
      </c>
      <c r="Q20" s="17">
        <v>3</v>
      </c>
      <c r="R20" s="18">
        <f t="shared" ref="R20:S20" si="3">J20+L20+N20+P20</f>
        <v>12</v>
      </c>
      <c r="S20" s="18">
        <f t="shared" si="3"/>
        <v>12</v>
      </c>
      <c r="T20" s="18">
        <f t="shared" ref="T20:T22" si="4">S20-R20</f>
        <v>0</v>
      </c>
      <c r="U20" s="19"/>
      <c r="V20" s="20">
        <f t="shared" ref="V20:V22" si="5">M20/L20*100</f>
        <v>100</v>
      </c>
      <c r="W20" s="20" t="e">
        <f t="shared" ref="W20:W22" si="6">G20/F20*100</f>
        <v>#DIV/0!</v>
      </c>
      <c r="X20" s="20" t="e">
        <f t="shared" ref="X20:X22" si="7">W20/V20*100</f>
        <v>#DIV/0!</v>
      </c>
    </row>
    <row r="21" spans="1:24" ht="51.75" customHeight="1">
      <c r="A21" s="14">
        <v>2</v>
      </c>
      <c r="B21" s="49" t="s">
        <v>79</v>
      </c>
      <c r="C21" s="50"/>
      <c r="D21" s="15" t="s">
        <v>49</v>
      </c>
      <c r="E21" s="15">
        <v>30</v>
      </c>
      <c r="F21" s="16">
        <f t="shared" si="0"/>
        <v>0</v>
      </c>
      <c r="G21" s="16">
        <f t="shared" si="1"/>
        <v>0</v>
      </c>
      <c r="H21" s="36">
        <f t="shared" si="2"/>
        <v>12</v>
      </c>
      <c r="I21" s="17"/>
      <c r="J21" s="14">
        <v>3</v>
      </c>
      <c r="K21" s="17">
        <v>3</v>
      </c>
      <c r="L21" s="14">
        <v>3</v>
      </c>
      <c r="M21" s="17">
        <v>3</v>
      </c>
      <c r="N21" s="14">
        <v>3</v>
      </c>
      <c r="O21" s="17">
        <v>3</v>
      </c>
      <c r="P21" s="14">
        <v>3</v>
      </c>
      <c r="Q21" s="17">
        <v>3</v>
      </c>
      <c r="R21" s="18">
        <f t="shared" ref="R21:S21" si="8">J21+L21+N21+P21</f>
        <v>12</v>
      </c>
      <c r="S21" s="18">
        <f t="shared" si="8"/>
        <v>12</v>
      </c>
      <c r="T21" s="18">
        <f t="shared" si="4"/>
        <v>0</v>
      </c>
      <c r="U21" s="19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</row>
    <row r="22" spans="1:24" ht="51.75" customHeight="1">
      <c r="A22" s="14">
        <v>3</v>
      </c>
      <c r="B22" s="49" t="s">
        <v>80</v>
      </c>
      <c r="C22" s="50"/>
      <c r="D22" s="15" t="s">
        <v>49</v>
      </c>
      <c r="E22" s="15">
        <v>20</v>
      </c>
      <c r="F22" s="16">
        <f t="shared" si="0"/>
        <v>0</v>
      </c>
      <c r="G22" s="16">
        <f t="shared" si="1"/>
        <v>0</v>
      </c>
      <c r="H22" s="36">
        <f t="shared" si="2"/>
        <v>365</v>
      </c>
      <c r="I22" s="17"/>
      <c r="J22" s="14">
        <v>90</v>
      </c>
      <c r="K22" s="17">
        <v>343</v>
      </c>
      <c r="L22" s="14">
        <v>91</v>
      </c>
      <c r="M22" s="17">
        <v>275</v>
      </c>
      <c r="N22" s="14">
        <v>92</v>
      </c>
      <c r="O22" s="17">
        <v>418</v>
      </c>
      <c r="P22" s="14">
        <v>92</v>
      </c>
      <c r="Q22" s="17">
        <v>250</v>
      </c>
      <c r="R22" s="18">
        <f t="shared" ref="R22:S22" si="9">J22+L22+N22+P22</f>
        <v>365</v>
      </c>
      <c r="S22" s="18">
        <f t="shared" si="9"/>
        <v>1286</v>
      </c>
      <c r="T22" s="18">
        <f t="shared" si="4"/>
        <v>921</v>
      </c>
      <c r="U22" s="19"/>
      <c r="V22" s="20">
        <f t="shared" si="5"/>
        <v>302.19780219780216</v>
      </c>
      <c r="W22" s="20" t="e">
        <f t="shared" si="6"/>
        <v>#DIV/0!</v>
      </c>
      <c r="X22" s="20" t="e">
        <f t="shared" si="7"/>
        <v>#DIV/0!</v>
      </c>
    </row>
    <row r="23" spans="1:24" ht="51.75" customHeight="1">
      <c r="A23" s="37"/>
      <c r="B23" s="65"/>
      <c r="C23" s="50"/>
      <c r="D23" s="38"/>
      <c r="E23" s="38"/>
      <c r="F23" s="39">
        <f t="shared" si="0"/>
        <v>0</v>
      </c>
      <c r="G23" s="40"/>
      <c r="H23" s="36"/>
      <c r="I23" s="17"/>
      <c r="J23" s="37"/>
      <c r="K23" s="17"/>
      <c r="L23" s="37"/>
      <c r="M23" s="17"/>
      <c r="N23" s="37"/>
      <c r="O23" s="17"/>
      <c r="P23" s="37"/>
      <c r="Q23" s="17"/>
      <c r="R23" s="18"/>
      <c r="S23" s="18"/>
      <c r="T23" s="18"/>
      <c r="U23" s="19"/>
      <c r="V23" s="20"/>
      <c r="W23" s="20"/>
      <c r="X23" s="20"/>
    </row>
    <row r="24" spans="1:24" ht="36.75" customHeight="1">
      <c r="A24" s="53" t="s">
        <v>57</v>
      </c>
      <c r="B24" s="52"/>
      <c r="C24" s="50"/>
      <c r="D24" s="27"/>
      <c r="E24" s="27">
        <f>SUM(E20:E23)</f>
        <v>100</v>
      </c>
      <c r="F24" s="35"/>
      <c r="G24" s="28"/>
      <c r="H24" s="29">
        <f t="shared" ref="H24:O24" si="10">SUM(H20:H23)</f>
        <v>389</v>
      </c>
      <c r="I24" s="29">
        <f t="shared" si="10"/>
        <v>0</v>
      </c>
      <c r="J24" s="29">
        <f t="shared" si="10"/>
        <v>96</v>
      </c>
      <c r="K24" s="29">
        <f t="shared" si="10"/>
        <v>349</v>
      </c>
      <c r="L24" s="29">
        <f t="shared" si="10"/>
        <v>97</v>
      </c>
      <c r="M24" s="29">
        <f t="shared" si="10"/>
        <v>281</v>
      </c>
      <c r="N24" s="29">
        <f t="shared" si="10"/>
        <v>98</v>
      </c>
      <c r="O24" s="29">
        <f t="shared" si="10"/>
        <v>424</v>
      </c>
      <c r="P24" s="29">
        <v>98</v>
      </c>
      <c r="Q24" s="29">
        <v>256</v>
      </c>
      <c r="R24" s="30">
        <f t="shared" ref="R24:S24" si="11">J24+L24+N24+P24</f>
        <v>389</v>
      </c>
      <c r="S24" s="30">
        <f t="shared" si="11"/>
        <v>1310</v>
      </c>
      <c r="T24" s="30">
        <f>S24-R24</f>
        <v>921</v>
      </c>
      <c r="U24" s="30"/>
      <c r="V24" s="20">
        <f>M24/L24*100</f>
        <v>289.69072164948454</v>
      </c>
      <c r="W24" s="20" t="e">
        <f>G24/F24*100</f>
        <v>#DIV/0!</v>
      </c>
      <c r="X24" s="20" t="e">
        <f>W24/V24*100</f>
        <v>#DIV/0!</v>
      </c>
    </row>
    <row r="25" spans="1:24" ht="14.25" customHeight="1">
      <c r="A25" s="4"/>
      <c r="B25" s="4"/>
      <c r="C25" s="4"/>
      <c r="D25" s="4"/>
      <c r="E25" s="4"/>
      <c r="F25" s="3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4.25" customHeight="1">
      <c r="A26" s="4"/>
      <c r="B26" s="32" t="s">
        <v>58</v>
      </c>
      <c r="C26" s="4"/>
      <c r="D26" s="4"/>
      <c r="E26" s="4"/>
      <c r="F26" s="31"/>
      <c r="G26" s="4"/>
      <c r="H26" s="4" t="s">
        <v>59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.75" customHeight="1"/>
    <row r="28" spans="1:24" ht="12.75" customHeight="1"/>
    <row r="29" spans="1:24" ht="12.75" customHeight="1"/>
    <row r="30" spans="1:24" ht="12.75" customHeight="1"/>
    <row r="31" spans="1:24" ht="12.75" customHeight="1"/>
    <row r="32" spans="1:2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28">
    <mergeCell ref="A3:X3"/>
    <mergeCell ref="A2:X2"/>
    <mergeCell ref="A1:X1"/>
    <mergeCell ref="A4:X4"/>
    <mergeCell ref="A5:X5"/>
    <mergeCell ref="A6:X6"/>
    <mergeCell ref="W14:X14"/>
    <mergeCell ref="A7:X7"/>
    <mergeCell ref="B19:C19"/>
    <mergeCell ref="B20:C20"/>
    <mergeCell ref="D18:D19"/>
    <mergeCell ref="E18:E19"/>
    <mergeCell ref="A18:C18"/>
    <mergeCell ref="J18:K18"/>
    <mergeCell ref="F18:G18"/>
    <mergeCell ref="H18:I18"/>
    <mergeCell ref="R18:T18"/>
    <mergeCell ref="N18:O18"/>
    <mergeCell ref="P18:Q18"/>
    <mergeCell ref="V18:X18"/>
    <mergeCell ref="U18:U19"/>
    <mergeCell ref="A16:X16"/>
    <mergeCell ref="A15:X15"/>
    <mergeCell ref="B23:C23"/>
    <mergeCell ref="A24:C24"/>
    <mergeCell ref="B21:C21"/>
    <mergeCell ref="B22:C22"/>
    <mergeCell ref="L18:M18"/>
  </mergeCells>
  <printOptions horizontalCentered="1"/>
  <pageMargins left="0.19685039370078741" right="0.19685039370078741" top="0.39370078740157483" bottom="0.39370078740157483" header="0" footer="0"/>
  <pageSetup scale="7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topLeftCell="A16" workbookViewId="0">
      <selection activeCell="A25" sqref="A25:C25"/>
    </sheetView>
  </sheetViews>
  <sheetFormatPr baseColWidth="10" defaultColWidth="12.5703125" defaultRowHeight="15" customHeight="1"/>
  <cols>
    <col min="1" max="1" width="10.5703125" customWidth="1"/>
    <col min="2" max="2" width="7" customWidth="1"/>
    <col min="3" max="3" width="30.85546875" customWidth="1"/>
    <col min="4" max="4" width="9.5703125" customWidth="1"/>
    <col min="5" max="5" width="11.42578125" customWidth="1"/>
    <col min="6" max="6" width="13.28515625" hidden="1" customWidth="1"/>
    <col min="7" max="7" width="11.140625" hidden="1" customWidth="1"/>
    <col min="8" max="8" width="8.42578125" hidden="1" customWidth="1"/>
    <col min="9" max="9" width="7.7109375" hidden="1" customWidth="1"/>
    <col min="10" max="10" width="9.28515625" hidden="1" customWidth="1"/>
    <col min="11" max="11" width="8" hidden="1" customWidth="1"/>
    <col min="12" max="12" width="9.42578125" hidden="1" customWidth="1"/>
    <col min="13" max="13" width="8.7109375" hidden="1" customWidth="1"/>
    <col min="14" max="14" width="10.28515625" customWidth="1"/>
    <col min="15" max="15" width="10.5703125" customWidth="1"/>
    <col min="16" max="16" width="13.7109375" customWidth="1"/>
    <col min="17" max="17" width="18.42578125" customWidth="1"/>
    <col min="18" max="18" width="7.140625" customWidth="1"/>
    <col min="19" max="19" width="7.5703125" customWidth="1"/>
    <col min="20" max="20" width="8.140625" customWidth="1"/>
    <col min="21" max="21" width="10.28515625" customWidth="1"/>
    <col min="22" max="22" width="7.7109375" customWidth="1"/>
    <col min="23" max="24" width="8.85546875" customWidth="1"/>
    <col min="25" max="44" width="11.42578125" customWidth="1"/>
  </cols>
  <sheetData>
    <row r="1" spans="1:44" ht="12.7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spans="1:44" ht="12.75" customHeight="1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</row>
    <row r="3" spans="1:44" ht="12.75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</row>
    <row r="4" spans="1:44" ht="12.75" hidden="1" customHeight="1">
      <c r="A4" s="62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</row>
    <row r="5" spans="1:44" ht="12.75" hidden="1" customHeight="1">
      <c r="A5" s="62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</row>
    <row r="6" spans="1:44" ht="12.75" customHeight="1">
      <c r="A6" s="62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</row>
    <row r="7" spans="1:44" ht="12.75" hidden="1" customHeight="1">
      <c r="A7" s="62" t="s">
        <v>74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</row>
    <row r="8" spans="1:4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</row>
    <row r="9" spans="1:4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spans="1:44" ht="12.75" customHeight="1">
      <c r="A10" s="2" t="s">
        <v>9</v>
      </c>
      <c r="B10" s="3">
        <v>11</v>
      </c>
      <c r="C10" s="4" t="s">
        <v>10</v>
      </c>
      <c r="D10" s="5"/>
      <c r="E10" s="5"/>
      <c r="F10" s="5"/>
      <c r="G10" s="5"/>
      <c r="H10" s="5"/>
      <c r="I10" s="5"/>
      <c r="J10" s="5"/>
      <c r="K10" s="5"/>
      <c r="L10" s="4"/>
      <c r="M10" s="4"/>
      <c r="N10" s="4"/>
      <c r="O10" s="4"/>
      <c r="P10" s="4"/>
      <c r="Q10" s="4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spans="1:44" ht="12.75" customHeight="1">
      <c r="A11" s="2" t="s">
        <v>11</v>
      </c>
      <c r="B11" s="3">
        <v>3</v>
      </c>
      <c r="C11" s="4" t="s">
        <v>81</v>
      </c>
      <c r="D11" s="5"/>
      <c r="E11" s="5"/>
      <c r="F11" s="5"/>
      <c r="G11" s="5"/>
      <c r="H11" s="5"/>
      <c r="I11" s="5"/>
      <c r="J11" s="5"/>
      <c r="K11" s="5"/>
      <c r="L11" s="4"/>
      <c r="M11" s="4"/>
      <c r="N11" s="4"/>
      <c r="O11" s="4"/>
      <c r="P11" s="41"/>
      <c r="Q11" s="4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pans="1:44" ht="12.75" customHeight="1">
      <c r="A12" s="2" t="s">
        <v>13</v>
      </c>
      <c r="B12" s="8">
        <v>22</v>
      </c>
      <c r="C12" s="4" t="s">
        <v>82</v>
      </c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</row>
    <row r="13" spans="1:44" ht="12.75" customHeight="1">
      <c r="A13" s="2" t="s">
        <v>15</v>
      </c>
      <c r="B13" s="3">
        <v>2</v>
      </c>
      <c r="C13" s="4" t="s">
        <v>83</v>
      </c>
      <c r="D13" s="5"/>
      <c r="E13" s="5"/>
      <c r="F13" s="5"/>
      <c r="G13" s="5"/>
      <c r="H13" s="5"/>
      <c r="I13" s="5"/>
      <c r="J13" s="5"/>
      <c r="K13" s="5"/>
      <c r="L13" s="4"/>
      <c r="M13" s="4"/>
      <c r="N13" s="4"/>
      <c r="O13" s="4"/>
      <c r="P13" s="4"/>
      <c r="Q13" s="4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pans="1:44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4"/>
      <c r="N14" s="4"/>
      <c r="O14" s="4"/>
      <c r="P14" s="4"/>
      <c r="Q14" s="4"/>
      <c r="R14" s="41"/>
      <c r="S14" s="41"/>
      <c r="U14" s="42"/>
      <c r="V14" s="41"/>
      <c r="W14" s="41"/>
      <c r="X14" s="41" t="s">
        <v>64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</row>
    <row r="15" spans="1:44" ht="12.75" customHeight="1">
      <c r="A15" s="69" t="s">
        <v>18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pans="1:44" ht="12.75" customHeight="1">
      <c r="A16" s="70" t="s">
        <v>84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</row>
    <row r="17" spans="1:44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1:44" ht="12.75" customHeight="1">
      <c r="A18" s="51" t="s">
        <v>20</v>
      </c>
      <c r="B18" s="52"/>
      <c r="C18" s="50"/>
      <c r="D18" s="61" t="s">
        <v>21</v>
      </c>
      <c r="E18" s="61" t="s">
        <v>22</v>
      </c>
      <c r="F18" s="57" t="s">
        <v>23</v>
      </c>
      <c r="G18" s="50"/>
      <c r="H18" s="57" t="s">
        <v>24</v>
      </c>
      <c r="I18" s="50"/>
      <c r="J18" s="51" t="s">
        <v>25</v>
      </c>
      <c r="K18" s="50"/>
      <c r="L18" s="51" t="s">
        <v>26</v>
      </c>
      <c r="M18" s="50"/>
      <c r="N18" s="51" t="s">
        <v>27</v>
      </c>
      <c r="O18" s="50"/>
      <c r="P18" s="51" t="s">
        <v>28</v>
      </c>
      <c r="Q18" s="50"/>
      <c r="R18" s="51" t="s">
        <v>29</v>
      </c>
      <c r="S18" s="52"/>
      <c r="T18" s="50"/>
      <c r="U18" s="67" t="s">
        <v>30</v>
      </c>
      <c r="V18" s="57" t="s">
        <v>31</v>
      </c>
      <c r="W18" s="52"/>
      <c r="X18" s="5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1:44" ht="12.75" customHeight="1">
      <c r="A19" s="11" t="s">
        <v>32</v>
      </c>
      <c r="B19" s="51" t="s">
        <v>33</v>
      </c>
      <c r="C19" s="50"/>
      <c r="D19" s="59"/>
      <c r="E19" s="59"/>
      <c r="F19" s="12" t="s">
        <v>34</v>
      </c>
      <c r="G19" s="12" t="s">
        <v>35</v>
      </c>
      <c r="H19" s="43" t="s">
        <v>36</v>
      </c>
      <c r="I19" s="12" t="s">
        <v>37</v>
      </c>
      <c r="J19" s="44" t="s">
        <v>38</v>
      </c>
      <c r="K19" s="44" t="s">
        <v>39</v>
      </c>
      <c r="L19" s="44" t="s">
        <v>38</v>
      </c>
      <c r="M19" s="44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44" t="s">
        <v>39</v>
      </c>
      <c r="T19" s="13" t="s">
        <v>40</v>
      </c>
      <c r="U19" s="59"/>
      <c r="V19" s="12" t="s">
        <v>41</v>
      </c>
      <c r="W19" s="12" t="s">
        <v>42</v>
      </c>
      <c r="X19" s="12" t="s">
        <v>43</v>
      </c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1:44" ht="49.5" customHeight="1">
      <c r="A20" s="29">
        <v>1</v>
      </c>
      <c r="B20" s="68" t="s">
        <v>85</v>
      </c>
      <c r="C20" s="50"/>
      <c r="D20" s="27" t="s">
        <v>45</v>
      </c>
      <c r="E20" s="27">
        <v>30</v>
      </c>
      <c r="F20" s="16">
        <f t="shared" ref="F20:F24" si="0">$F$25*E20/100</f>
        <v>0</v>
      </c>
      <c r="G20" s="16">
        <f t="shared" ref="G20:G24" si="1">$G$25*E20/100</f>
        <v>0</v>
      </c>
      <c r="H20" s="36">
        <f t="shared" ref="H20:H24" si="2">J20+L20+N20+P20</f>
        <v>365</v>
      </c>
      <c r="I20" s="17"/>
      <c r="J20" s="29">
        <v>90</v>
      </c>
      <c r="K20" s="20">
        <v>47</v>
      </c>
      <c r="L20" s="29">
        <v>91</v>
      </c>
      <c r="M20" s="20">
        <v>55</v>
      </c>
      <c r="N20" s="29">
        <v>92</v>
      </c>
      <c r="O20" s="20">
        <v>18</v>
      </c>
      <c r="P20" s="29">
        <v>92</v>
      </c>
      <c r="Q20" s="20">
        <v>24</v>
      </c>
      <c r="R20" s="18">
        <f t="shared" ref="R20:S20" si="3">J20+L20+N20+P20</f>
        <v>365</v>
      </c>
      <c r="S20" s="18">
        <f t="shared" si="3"/>
        <v>144</v>
      </c>
      <c r="T20" s="18">
        <f t="shared" ref="T20:T25" si="4">S20-R20</f>
        <v>-221</v>
      </c>
      <c r="U20" s="34"/>
      <c r="V20" s="20">
        <f t="shared" ref="V20:V25" si="5">M20/L20*100</f>
        <v>60.439560439560438</v>
      </c>
      <c r="W20" s="20" t="e">
        <f t="shared" ref="W20:W25" si="6">G20/F20*100</f>
        <v>#DIV/0!</v>
      </c>
      <c r="X20" s="20" t="e">
        <f t="shared" ref="X20:X25" si="7">W20/V20*100</f>
        <v>#DIV/0!</v>
      </c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1:44" ht="49.5" customHeight="1">
      <c r="A21" s="29">
        <v>2</v>
      </c>
      <c r="B21" s="68" t="s">
        <v>86</v>
      </c>
      <c r="C21" s="50"/>
      <c r="D21" s="45" t="s">
        <v>49</v>
      </c>
      <c r="E21" s="27">
        <v>20</v>
      </c>
      <c r="F21" s="16">
        <f t="shared" si="0"/>
        <v>0</v>
      </c>
      <c r="G21" s="16">
        <f t="shared" si="1"/>
        <v>0</v>
      </c>
      <c r="H21" s="36">
        <f t="shared" si="2"/>
        <v>12</v>
      </c>
      <c r="I21" s="17"/>
      <c r="J21" s="29">
        <v>3</v>
      </c>
      <c r="K21" s="20">
        <v>3</v>
      </c>
      <c r="L21" s="29">
        <v>3</v>
      </c>
      <c r="M21" s="20">
        <v>3</v>
      </c>
      <c r="N21" s="29">
        <v>3</v>
      </c>
      <c r="O21" s="20">
        <v>3</v>
      </c>
      <c r="P21" s="29">
        <v>3</v>
      </c>
      <c r="Q21" s="20">
        <v>3</v>
      </c>
      <c r="R21" s="18">
        <f t="shared" ref="R21:S21" si="8">J21+L21+N21+P21</f>
        <v>12</v>
      </c>
      <c r="S21" s="18">
        <f t="shared" si="8"/>
        <v>12</v>
      </c>
      <c r="T21" s="18">
        <f t="shared" si="4"/>
        <v>0</v>
      </c>
      <c r="U21" s="34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</row>
    <row r="22" spans="1:44" ht="49.5" customHeight="1">
      <c r="A22" s="29">
        <v>3</v>
      </c>
      <c r="B22" s="68" t="s">
        <v>87</v>
      </c>
      <c r="C22" s="50"/>
      <c r="D22" s="27" t="s">
        <v>49</v>
      </c>
      <c r="E22" s="27">
        <v>20</v>
      </c>
      <c r="F22" s="16">
        <f t="shared" si="0"/>
        <v>0</v>
      </c>
      <c r="G22" s="16">
        <f t="shared" si="1"/>
        <v>0</v>
      </c>
      <c r="H22" s="36">
        <f t="shared" si="2"/>
        <v>12</v>
      </c>
      <c r="I22" s="17"/>
      <c r="J22" s="29">
        <v>3</v>
      </c>
      <c r="K22" s="20">
        <v>9</v>
      </c>
      <c r="L22" s="29">
        <v>3</v>
      </c>
      <c r="M22" s="20">
        <v>3</v>
      </c>
      <c r="N22" s="29">
        <v>3</v>
      </c>
      <c r="O22" s="20">
        <v>3</v>
      </c>
      <c r="P22" s="29">
        <v>3</v>
      </c>
      <c r="Q22" s="20">
        <v>3</v>
      </c>
      <c r="R22" s="18">
        <f t="shared" ref="R22:S22" si="9">J22+L22+N22+P22</f>
        <v>12</v>
      </c>
      <c r="S22" s="18">
        <f t="shared" si="9"/>
        <v>18</v>
      </c>
      <c r="T22" s="18">
        <f t="shared" si="4"/>
        <v>6</v>
      </c>
      <c r="U22" s="34"/>
      <c r="V22" s="20">
        <f t="shared" si="5"/>
        <v>100</v>
      </c>
      <c r="W22" s="20" t="e">
        <f t="shared" si="6"/>
        <v>#DIV/0!</v>
      </c>
      <c r="X22" s="20" t="e">
        <f t="shared" si="7"/>
        <v>#DIV/0!</v>
      </c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spans="1:44" ht="49.5" customHeight="1">
      <c r="A23" s="29">
        <v>4</v>
      </c>
      <c r="B23" s="68" t="s">
        <v>88</v>
      </c>
      <c r="C23" s="50"/>
      <c r="D23" s="27" t="s">
        <v>49</v>
      </c>
      <c r="E23" s="27">
        <v>10</v>
      </c>
      <c r="F23" s="16">
        <f t="shared" si="0"/>
        <v>0</v>
      </c>
      <c r="G23" s="16">
        <f t="shared" si="1"/>
        <v>0</v>
      </c>
      <c r="H23" s="36">
        <f t="shared" si="2"/>
        <v>12</v>
      </c>
      <c r="I23" s="17"/>
      <c r="J23" s="29">
        <v>3</v>
      </c>
      <c r="K23" s="20">
        <v>3</v>
      </c>
      <c r="L23" s="29">
        <v>3</v>
      </c>
      <c r="M23" s="20">
        <v>3</v>
      </c>
      <c r="N23" s="29">
        <v>3</v>
      </c>
      <c r="O23" s="20">
        <v>3</v>
      </c>
      <c r="P23" s="29">
        <v>3</v>
      </c>
      <c r="Q23" s="20">
        <v>3</v>
      </c>
      <c r="R23" s="18">
        <f t="shared" ref="R23:S23" si="10">J23+L23+N23+P23</f>
        <v>12</v>
      </c>
      <c r="S23" s="18">
        <f t="shared" si="10"/>
        <v>12</v>
      </c>
      <c r="T23" s="18">
        <f t="shared" si="4"/>
        <v>0</v>
      </c>
      <c r="U23" s="34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1:44" ht="49.5" customHeight="1">
      <c r="A24" s="29">
        <v>5</v>
      </c>
      <c r="B24" s="68" t="s">
        <v>89</v>
      </c>
      <c r="C24" s="50"/>
      <c r="D24" s="27" t="s">
        <v>49</v>
      </c>
      <c r="E24" s="27">
        <v>20</v>
      </c>
      <c r="F24" s="16">
        <f t="shared" si="0"/>
        <v>0</v>
      </c>
      <c r="G24" s="16">
        <f t="shared" si="1"/>
        <v>0</v>
      </c>
      <c r="H24" s="36">
        <f t="shared" si="2"/>
        <v>12</v>
      </c>
      <c r="I24" s="17"/>
      <c r="J24" s="29">
        <v>3</v>
      </c>
      <c r="K24" s="20">
        <v>12</v>
      </c>
      <c r="L24" s="29">
        <v>3</v>
      </c>
      <c r="M24" s="20">
        <v>3</v>
      </c>
      <c r="N24" s="29">
        <v>3</v>
      </c>
      <c r="O24" s="20">
        <v>3</v>
      </c>
      <c r="P24" s="29">
        <v>3</v>
      </c>
      <c r="Q24" s="20">
        <v>3</v>
      </c>
      <c r="R24" s="18">
        <f t="shared" ref="R24:S24" si="11">J24+L24+N24+P24</f>
        <v>12</v>
      </c>
      <c r="S24" s="18">
        <f t="shared" si="11"/>
        <v>21</v>
      </c>
      <c r="T24" s="18">
        <f t="shared" si="4"/>
        <v>9</v>
      </c>
      <c r="U24" s="34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1:44" ht="49.5" customHeight="1">
      <c r="A25" s="53" t="s">
        <v>57</v>
      </c>
      <c r="B25" s="52"/>
      <c r="C25" s="50"/>
      <c r="D25" s="27"/>
      <c r="E25" s="27">
        <f>SUM(E20:E24)</f>
        <v>100</v>
      </c>
      <c r="F25" s="35"/>
      <c r="G25" s="28"/>
      <c r="H25" s="29">
        <f t="shared" ref="H25:O25" si="12">SUM(H20:H24)</f>
        <v>413</v>
      </c>
      <c r="I25" s="29">
        <f t="shared" si="12"/>
        <v>0</v>
      </c>
      <c r="J25" s="29">
        <f t="shared" si="12"/>
        <v>102</v>
      </c>
      <c r="K25" s="29">
        <f t="shared" si="12"/>
        <v>74</v>
      </c>
      <c r="L25" s="29">
        <f t="shared" si="12"/>
        <v>103</v>
      </c>
      <c r="M25" s="29">
        <f t="shared" si="12"/>
        <v>67</v>
      </c>
      <c r="N25" s="29">
        <f t="shared" si="12"/>
        <v>104</v>
      </c>
      <c r="O25" s="29">
        <f t="shared" si="12"/>
        <v>30</v>
      </c>
      <c r="P25" s="29">
        <v>104</v>
      </c>
      <c r="Q25" s="29">
        <v>36</v>
      </c>
      <c r="R25" s="30">
        <f t="shared" ref="R25:S25" si="13">J25+L25+N25+P25</f>
        <v>413</v>
      </c>
      <c r="S25" s="30">
        <f t="shared" si="13"/>
        <v>207</v>
      </c>
      <c r="T25" s="30">
        <f t="shared" si="4"/>
        <v>-206</v>
      </c>
      <c r="U25" s="30"/>
      <c r="V25" s="20">
        <f t="shared" si="5"/>
        <v>65.048543689320397</v>
      </c>
      <c r="W25" s="20" t="e">
        <f t="shared" si="6"/>
        <v>#DIV/0!</v>
      </c>
      <c r="X25" s="20" t="e">
        <f t="shared" si="7"/>
        <v>#DIV/0!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ht="12.75" customHeight="1">
      <c r="A26" s="4"/>
      <c r="B26" s="4"/>
      <c r="C26" s="4"/>
      <c r="D26" s="4"/>
      <c r="E26" s="4"/>
      <c r="F26" s="4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ht="12.75" customHeight="1">
      <c r="A27" s="4"/>
      <c r="B27" s="32" t="s">
        <v>58</v>
      </c>
      <c r="C27" s="4"/>
      <c r="D27" s="4"/>
      <c r="E27" s="4"/>
      <c r="F27" s="46"/>
      <c r="G27" s="4"/>
      <c r="H27" s="4" t="s">
        <v>59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12.7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1:44" ht="12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1:44" ht="12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1:44" ht="12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44" ht="12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1:44" ht="12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pans="1:44" ht="12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1:44" ht="12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</row>
    <row r="36" spans="1:44" ht="12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</row>
    <row r="37" spans="1:44" ht="12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</row>
    <row r="38" spans="1:44" ht="12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</row>
    <row r="39" spans="1:44" ht="12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</row>
    <row r="40" spans="1:44" ht="12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 ht="12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1:44" ht="12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spans="1:44" ht="12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spans="1:44" ht="12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1:44" ht="12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</row>
    <row r="46" spans="1:44" ht="12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</row>
    <row r="47" spans="1:44" ht="12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</row>
    <row r="48" spans="1:44" ht="12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spans="1:44" ht="12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spans="1:44" ht="12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1" spans="1:44" ht="12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</row>
    <row r="52" spans="1:44" ht="12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</row>
    <row r="53" spans="1:44" ht="12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</row>
    <row r="54" spans="1:44" ht="12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</row>
    <row r="55" spans="1:44" ht="12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spans="1:44" ht="12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pans="1:44" ht="12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</row>
    <row r="58" spans="1:44" ht="12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</row>
    <row r="59" spans="1:44" ht="12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</row>
    <row r="60" spans="1:44" ht="12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spans="1:44" ht="12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</row>
    <row r="62" spans="1:44" ht="12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</row>
    <row r="63" spans="1:44" ht="12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spans="1:44" ht="12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44" ht="12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spans="1:44" ht="12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67" spans="1:44" ht="12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</row>
    <row r="68" spans="1:44" ht="12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</row>
    <row r="69" spans="1:44" ht="12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</row>
    <row r="70" spans="1:44" ht="12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pans="1:44" ht="12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</row>
    <row r="72" spans="1:44" ht="12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</row>
    <row r="73" spans="1:44" ht="12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</row>
    <row r="74" spans="1:44" ht="12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</row>
    <row r="75" spans="1:44" ht="12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</row>
    <row r="76" spans="1:44" ht="12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</row>
    <row r="77" spans="1:44" ht="12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</row>
    <row r="78" spans="1:44" ht="12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</row>
    <row r="79" spans="1:44" ht="12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</row>
    <row r="80" spans="1:44" ht="12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</row>
    <row r="81" spans="1:44" ht="12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</row>
    <row r="82" spans="1:44" ht="12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</row>
    <row r="83" spans="1:44" ht="12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</row>
    <row r="84" spans="1:44" ht="12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</row>
    <row r="85" spans="1:44" ht="12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</row>
    <row r="86" spans="1:44" ht="12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pans="1:44" ht="12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</row>
    <row r="88" spans="1:44" ht="12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</row>
    <row r="89" spans="1:44" ht="12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</row>
    <row r="90" spans="1:44" ht="12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</row>
    <row r="91" spans="1:44" ht="12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</row>
    <row r="92" spans="1:44" ht="12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</row>
    <row r="93" spans="1:44" ht="12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</row>
    <row r="94" spans="1:44" ht="12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</row>
    <row r="95" spans="1:44" ht="12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</row>
    <row r="96" spans="1:44" ht="12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</row>
    <row r="97" spans="1:44" ht="12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</row>
    <row r="98" spans="1:44" ht="12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</row>
    <row r="99" spans="1:44" ht="12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</row>
    <row r="100" spans="1:44" ht="12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</row>
  </sheetData>
  <mergeCells count="28">
    <mergeCell ref="A1:X1"/>
    <mergeCell ref="A15:U15"/>
    <mergeCell ref="A4:X4"/>
    <mergeCell ref="A5:X5"/>
    <mergeCell ref="B22:C22"/>
    <mergeCell ref="F18:G18"/>
    <mergeCell ref="H18:I18"/>
    <mergeCell ref="J18:K18"/>
    <mergeCell ref="L18:M18"/>
    <mergeCell ref="N18:O18"/>
    <mergeCell ref="P18:Q18"/>
    <mergeCell ref="A6:X6"/>
    <mergeCell ref="A7:X7"/>
    <mergeCell ref="A16:X16"/>
    <mergeCell ref="A3:X3"/>
    <mergeCell ref="A2:X2"/>
    <mergeCell ref="A25:C25"/>
    <mergeCell ref="R18:T18"/>
    <mergeCell ref="U18:U19"/>
    <mergeCell ref="V18:X18"/>
    <mergeCell ref="B20:C20"/>
    <mergeCell ref="B21:C21"/>
    <mergeCell ref="B24:C24"/>
    <mergeCell ref="B23:C23"/>
    <mergeCell ref="B19:C19"/>
    <mergeCell ref="A18:C18"/>
    <mergeCell ref="D18:D19"/>
    <mergeCell ref="E18:E19"/>
  </mergeCells>
  <printOptions horizontalCentered="1"/>
  <pageMargins left="0.31496062992125984" right="0.31496062992125984" top="0.74803149606299213" bottom="0.74803149606299213" header="0" footer="0"/>
  <pageSetup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topLeftCell="A28" workbookViewId="0"/>
  </sheetViews>
  <sheetFormatPr baseColWidth="10" defaultColWidth="12.5703125" defaultRowHeight="15" customHeight="1"/>
  <cols>
    <col min="1" max="11" width="11.42578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171 11 01 021 01 PPTO 2024</vt:lpstr>
      <vt:lpstr>171 11 02 021 04 PPTO 2024</vt:lpstr>
      <vt:lpstr>171 11 02 021 08 PPTO 2024</vt:lpstr>
      <vt:lpstr>171 11 03 022 02 PPTO 2024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DANIA</dc:creator>
  <cp:keywords/>
  <dc:description/>
  <cp:lastModifiedBy>Priscila Alvarez </cp:lastModifiedBy>
  <cp:revision/>
  <cp:lastPrinted>2024-05-22T21:48:00Z</cp:lastPrinted>
  <dcterms:created xsi:type="dcterms:W3CDTF">2010-04-16T17:39:00Z</dcterms:created>
  <dcterms:modified xsi:type="dcterms:W3CDTF">2025-01-17T17:31:56Z</dcterms:modified>
  <cp:category/>
  <cp:contentStatus/>
</cp:coreProperties>
</file>