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4TO TRIMESTRE 2023\ECOLOGIA\"/>
    </mc:Choice>
  </mc:AlternateContent>
  <bookViews>
    <workbookView xWindow="0" yWindow="0" windowWidth="18150" windowHeight="12075"/>
  </bookViews>
  <sheets>
    <sheet name="216 08 05 036 07 DIR. ECOLO (2" sheetId="196" r:id="rId1"/>
  </sheets>
  <calcPr calcId="152511"/>
</workbook>
</file>

<file path=xl/calcChain.xml><?xml version="1.0" encoding="utf-8"?>
<calcChain xmlns="http://schemas.openxmlformats.org/spreadsheetml/2006/main">
  <c r="Q28" i="196" l="1"/>
  <c r="V28" i="196" s="1"/>
  <c r="P28" i="196"/>
  <c r="O28" i="196"/>
  <c r="N28" i="196"/>
  <c r="M28" i="196"/>
  <c r="L28" i="196"/>
  <c r="K28" i="196"/>
  <c r="S28" i="196" s="1"/>
  <c r="J28" i="196"/>
  <c r="R28" i="196" s="1"/>
  <c r="I28" i="196"/>
  <c r="E28" i="196"/>
  <c r="V27" i="196"/>
  <c r="S27" i="196"/>
  <c r="R27" i="196"/>
  <c r="T27" i="196" s="1"/>
  <c r="I27" i="196"/>
  <c r="H27" i="196"/>
  <c r="G27" i="196"/>
  <c r="F27" i="196"/>
  <c r="V26" i="196"/>
  <c r="S26" i="196"/>
  <c r="R26" i="196"/>
  <c r="T26" i="196" s="1"/>
  <c r="I26" i="196"/>
  <c r="H26" i="196"/>
  <c r="G26" i="196"/>
  <c r="F26" i="196"/>
  <c r="V25" i="196"/>
  <c r="S25" i="196"/>
  <c r="R25" i="196"/>
  <c r="T25" i="196" s="1"/>
  <c r="I25" i="196"/>
  <c r="H25" i="196"/>
  <c r="G25" i="196"/>
  <c r="F25" i="196"/>
  <c r="V24" i="196"/>
  <c r="S24" i="196"/>
  <c r="R24" i="196"/>
  <c r="T24" i="196" s="1"/>
  <c r="I24" i="196"/>
  <c r="H24" i="196"/>
  <c r="G24" i="196"/>
  <c r="F24" i="196"/>
  <c r="V23" i="196"/>
  <c r="S23" i="196"/>
  <c r="R23" i="196"/>
  <c r="T23" i="196" s="1"/>
  <c r="I23" i="196"/>
  <c r="H23" i="196"/>
  <c r="G23" i="196"/>
  <c r="F23" i="196"/>
  <c r="V22" i="196"/>
  <c r="S22" i="196"/>
  <c r="R22" i="196"/>
  <c r="T22" i="196" s="1"/>
  <c r="I22" i="196"/>
  <c r="H22" i="196"/>
  <c r="G22" i="196"/>
  <c r="F22" i="196"/>
  <c r="V21" i="196"/>
  <c r="S21" i="196"/>
  <c r="R21" i="196"/>
  <c r="T21" i="196" s="1"/>
  <c r="I21" i="196"/>
  <c r="H21" i="196"/>
  <c r="G21" i="196"/>
  <c r="F21" i="196"/>
  <c r="V20" i="196"/>
  <c r="S20" i="196"/>
  <c r="R20" i="196"/>
  <c r="T20" i="196" s="1"/>
  <c r="I20" i="196"/>
  <c r="H20" i="196"/>
  <c r="H28" i="196" s="1"/>
  <c r="G20" i="196"/>
  <c r="F20" i="196"/>
  <c r="T28" i="196" l="1"/>
</calcChain>
</file>

<file path=xl/sharedStrings.xml><?xml version="1.0" encoding="utf-8"?>
<sst xmlns="http://schemas.openxmlformats.org/spreadsheetml/2006/main" count="75" uniqueCount="62">
  <si>
    <t>OBJETIVOS Y METAS</t>
  </si>
  <si>
    <t>Dependencia</t>
  </si>
  <si>
    <t>O  B  J  E  T  I  V  O  S</t>
  </si>
  <si>
    <t>M   E   T   A   S</t>
  </si>
  <si>
    <t>D e s c r i p c i o n</t>
  </si>
  <si>
    <t>Programa</t>
  </si>
  <si>
    <t>Unidad de Medida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</si>
  <si>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</si>
  <si>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</si>
  <si>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</si>
  <si>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</si>
  <si>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</si>
  <si>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</si>
  <si>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</si>
  <si>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</si>
  <si>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</si>
  <si>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</si>
  <si>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</si>
  <si>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</si>
  <si>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</si>
  <si>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</si>
  <si>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</si>
  <si>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</si>
  <si>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</si>
  <si>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</si>
  <si>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</si>
  <si>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</si>
  <si>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</si>
  <si>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</si>
  <si>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</si>
  <si>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INDICADORES DE RESULTADOS 2023</t>
  </si>
  <si>
    <t>DEL 01 DE  ENERO  AL 31 DE MARZO DE 2023</t>
  </si>
  <si>
    <t>DEL 01 DE  ENERO  AL 30 DE JUNIO DE 2023</t>
  </si>
  <si>
    <t>DEL 01 DE  ENERO  AL 30 DE SEPTIEMBRE DE 2023</t>
  </si>
  <si>
    <t>Función</t>
  </si>
  <si>
    <t>SubPrograma</t>
  </si>
  <si>
    <t>Unidad Resp.</t>
  </si>
  <si>
    <t>DIR. GRAL DE INFRAEST. URB. Y ECOLO</t>
  </si>
  <si>
    <t>ACCIONES</t>
  </si>
  <si>
    <t xml:space="preserve">por falta de presupuesto. </t>
  </si>
  <si>
    <t>CURSO ACTUALIZACION A PRESTADORES DE SERVICIOS AMBIENTALES</t>
  </si>
  <si>
    <t xml:space="preserve">no se llego a la meta por motivo de agenda. </t>
  </si>
  <si>
    <t>CAMPAÑAS DE LIMPIEZA</t>
  </si>
  <si>
    <t xml:space="preserve">se rebaso la meta por las difrentes donaciones d plantas, arbolarios, que han hecho el sector privado y sector publico. </t>
  </si>
  <si>
    <t>PROGRAMA</t>
  </si>
  <si>
    <t>CAMPAÑA DE REFORESTACION</t>
  </si>
  <si>
    <t>|</t>
  </si>
  <si>
    <t xml:space="preserve">se rebaso la meta por las diferntes talles, capacitaciones, cursos que se dieron a la dependencia de diferntes instituciones y dependencias. </t>
  </si>
  <si>
    <t>TALLERES</t>
  </si>
  <si>
    <t>MEJORA CONTINUA</t>
  </si>
  <si>
    <t xml:space="preserve">se rebaso la meta por gestion de donativos para hacerlos llegar a la comunidad. </t>
  </si>
  <si>
    <t>ACCION</t>
  </si>
  <si>
    <t>PARTICIPACION ACTIVA EN LA COMUNIDAD</t>
  </si>
  <si>
    <t>PROGRAMA DE REGULACION DE LA PUBLICIDAD SONORA, FONETICA Y AUTOPARLANTE</t>
  </si>
  <si>
    <t>GESTION Y EDUCACION AMBIENTAL PARA LA SUSTENTABILIDAD</t>
  </si>
  <si>
    <t xml:space="preserve">no se llego a la meta por carros de personal descompuestos y la dependencia no cuenta con carro. </t>
  </si>
  <si>
    <t>APLICACION DE LA NORMATIVIDAD</t>
  </si>
  <si>
    <t>FORMULAR Y CONDUCIR LA POLITICA AMBIENTAL MUNICIPAL, CONCERTAR CON LOS SECTORES SOCIAL Y PRIVADOS LA REALIZACION DE ACCIONES QUE LLEVEN MEJORAMIENTO DEL AMBIENTE MUNICIPAL MEDIANTE LA FORMULACIÓN Y APLICACIÓN DE LA POLÍTICA ECOLÓGICA, ESTA CON MIRAS A LA REGULACIÓN DE ACTIVIDADES CUYOS EFECTOS AFECTEN LOS ECOSISTEMAS O ENTORNOS DEL MUNICIPIO</t>
  </si>
  <si>
    <t>REGULACION Y PRESERVACION ECOLOGICA</t>
  </si>
  <si>
    <t>DIRECCION DE ECOLOGIA</t>
  </si>
  <si>
    <t>Otros de Protección Ambiental</t>
  </si>
  <si>
    <t>DEL 01 DE 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</si>
</sst>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i/>
      <sz val="8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6" fillId="0" borderId="0"/>
    <xf numFmtId="0" fontId="2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8" borderId="0" applyNumberFormat="0" applyBorder="0" applyAlignment="0" applyProtection="0"/>
    <xf numFmtId="0" fontId="14" fillId="11" borderId="0" applyNumberFormat="0" applyBorder="0" applyAlignment="0" applyProtection="0"/>
    <xf numFmtId="0" fontId="15" fillId="19" borderId="3" applyNumberFormat="0" applyAlignment="0" applyProtection="0"/>
    <xf numFmtId="0" fontId="16" fillId="20" borderId="4" applyNumberFormat="0" applyAlignment="0" applyProtection="0"/>
    <xf numFmtId="0" fontId="17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0" borderId="0" applyNumberFormat="0" applyBorder="0" applyAlignment="0" applyProtection="0"/>
    <xf numFmtId="0" fontId="14" fillId="18" borderId="0" applyNumberFormat="0" applyBorder="0" applyAlignment="0" applyProtection="0"/>
    <xf numFmtId="0" fontId="14" fillId="24" borderId="0" applyNumberFormat="0" applyBorder="0" applyAlignment="0" applyProtection="0"/>
    <xf numFmtId="0" fontId="19" fillId="13" borderId="3" applyNumberFormat="0" applyAlignment="0" applyProtection="0"/>
    <xf numFmtId="0" fontId="20" fillId="6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6" applyNumberFormat="0" applyFont="0" applyAlignment="0" applyProtection="0"/>
    <xf numFmtId="0" fontId="22" fillId="19" borderId="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18" fillId="0" borderId="8" applyNumberFormat="0" applyFill="0" applyAlignment="0" applyProtection="0"/>
    <xf numFmtId="0" fontId="27" fillId="0" borderId="9" applyNumberFormat="0" applyFill="0" applyAlignment="0" applyProtection="0"/>
  </cellStyleXfs>
  <cellXfs count="51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7" fillId="0" borderId="0" xfId="0" applyFont="1" applyProtection="1"/>
    <xf numFmtId="0" fontId="12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/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 applyProtection="1">
      <alignment horizontal="center"/>
    </xf>
    <xf numFmtId="165" fontId="4" fillId="0" borderId="10" xfId="0" applyNumberFormat="1" applyFont="1" applyFill="1" applyBorder="1" applyAlignment="1" applyProtection="1">
      <alignment horizontal="center" vertical="center"/>
    </xf>
    <xf numFmtId="165" fontId="4" fillId="3" borderId="10" xfId="0" applyNumberFormat="1" applyFont="1" applyFill="1" applyBorder="1" applyAlignment="1" applyProtection="1">
      <alignment horizontal="center" vertical="center"/>
    </xf>
    <xf numFmtId="165" fontId="4" fillId="4" borderId="10" xfId="0" applyNumberFormat="1" applyFont="1" applyFill="1" applyBorder="1" applyAlignment="1" applyProtection="1">
      <alignment horizontal="center" vertical="center"/>
    </xf>
    <xf numFmtId="164" fontId="4" fillId="0" borderId="14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43" fontId="4" fillId="0" borderId="0" xfId="0" applyNumberFormat="1" applyFont="1" applyFill="1" applyBorder="1" applyAlignment="1" applyProtection="1">
      <alignment horizontal="center"/>
    </xf>
    <xf numFmtId="165" fontId="4" fillId="27" borderId="10" xfId="0" applyNumberFormat="1" applyFont="1" applyFill="1" applyBorder="1" applyAlignment="1" applyProtection="1">
      <alignment horizontal="center" vertical="center"/>
    </xf>
    <xf numFmtId="0" fontId="4" fillId="27" borderId="10" xfId="0" applyNumberFormat="1" applyFont="1" applyFill="1" applyBorder="1" applyAlignment="1" applyProtection="1">
      <alignment horizontal="center" vertical="center"/>
    </xf>
    <xf numFmtId="4" fontId="4" fillId="27" borderId="10" xfId="0" applyNumberFormat="1" applyFont="1" applyFill="1" applyBorder="1" applyAlignment="1" applyProtection="1">
      <alignment horizontal="center" vertical="center"/>
    </xf>
    <xf numFmtId="164" fontId="4" fillId="27" borderId="10" xfId="0" applyNumberFormat="1" applyFont="1" applyFill="1" applyBorder="1" applyAlignment="1" applyProtection="1">
      <alignment horizontal="center" vertical="center"/>
    </xf>
    <xf numFmtId="165" fontId="4" fillId="27" borderId="10" xfId="0" applyNumberFormat="1" applyFont="1" applyFill="1" applyBorder="1" applyAlignment="1" applyProtection="1">
      <alignment horizontal="justify" vertical="top"/>
      <protection locked="0"/>
    </xf>
    <xf numFmtId="165" fontId="4" fillId="27" borderId="14" xfId="0" applyNumberFormat="1" applyFont="1" applyFill="1" applyBorder="1" applyAlignment="1" applyProtection="1">
      <alignment horizontal="center" vertical="center"/>
    </xf>
    <xf numFmtId="165" fontId="4" fillId="27" borderId="10" xfId="0" applyNumberFormat="1" applyFont="1" applyFill="1" applyBorder="1" applyAlignment="1" applyProtection="1">
      <alignment horizontal="center" vertical="center"/>
      <protection locked="0"/>
    </xf>
    <xf numFmtId="165" fontId="4" fillId="27" borderId="10" xfId="0" applyNumberFormat="1" applyFont="1" applyFill="1" applyBorder="1" applyAlignment="1" applyProtection="1">
      <alignment horizontal="center" vertical="center" wrapText="1"/>
      <protection locked="0"/>
    </xf>
    <xf numFmtId="165" fontId="4" fillId="27" borderId="14" xfId="0" applyNumberFormat="1" applyFont="1" applyFill="1" applyBorder="1" applyAlignment="1" applyProtection="1">
      <alignment horizontal="justify" vertical="top"/>
      <protection locked="0"/>
    </xf>
    <xf numFmtId="165" fontId="4" fillId="27" borderId="14" xfId="0" applyNumberFormat="1" applyFont="1" applyFill="1" applyBorder="1" applyAlignment="1" applyProtection="1">
      <alignment horizontal="center" vertical="center" wrapText="1"/>
      <protection locked="0"/>
    </xf>
    <xf numFmtId="165" fontId="28" fillId="27" borderId="14" xfId="0" applyNumberFormat="1" applyFont="1" applyFill="1" applyBorder="1" applyAlignment="1" applyProtection="1">
      <alignment horizontal="justify" vertical="top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165" fontId="3" fillId="27" borderId="13" xfId="0" applyNumberFormat="1" applyFont="1" applyFill="1" applyBorder="1" applyAlignment="1" applyProtection="1">
      <alignment horizontal="center" vertical="center"/>
    </xf>
    <xf numFmtId="165" fontId="3" fillId="27" borderId="12" xfId="0" applyNumberFormat="1" applyFont="1" applyFill="1" applyBorder="1" applyAlignment="1" applyProtection="1">
      <alignment horizontal="center" vertical="center"/>
    </xf>
    <xf numFmtId="165" fontId="3" fillId="27" borderId="1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4" fillId="27" borderId="13" xfId="0" applyNumberFormat="1" applyFont="1" applyFill="1" applyBorder="1" applyAlignment="1" applyProtection="1">
      <alignment horizontal="justify" vertical="center" wrapText="1"/>
    </xf>
    <xf numFmtId="0" fontId="4" fillId="27" borderId="11" xfId="0" applyNumberFormat="1" applyFont="1" applyFill="1" applyBorder="1" applyAlignment="1" applyProtection="1">
      <alignment horizontal="justify" vertical="center" wrapText="1"/>
    </xf>
  </cellXfs>
  <cellStyles count="51"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Énfasis1 2" xfId="18"/>
    <cellStyle name="40% - Énfasis2 2" xfId="19"/>
    <cellStyle name="40% - Énfasis3 2" xfId="20"/>
    <cellStyle name="40% - Énfasis4 2" xfId="21"/>
    <cellStyle name="40% - Énfasis5 2" xfId="22"/>
    <cellStyle name="40% - Énfasis6 2" xfId="23"/>
    <cellStyle name="60% - Énfasis1 2" xfId="24"/>
    <cellStyle name="60% - Énfasis2 2" xfId="25"/>
    <cellStyle name="60% - Énfasis3 2" xfId="26"/>
    <cellStyle name="60% - Énfasis4 2" xfId="27"/>
    <cellStyle name="60% - Énfasis5 2" xfId="28"/>
    <cellStyle name="60% - Énfasis6 2" xfId="29"/>
    <cellStyle name="Cálculo 2" xfId="30"/>
    <cellStyle name="Celda de comprobación 2" xfId="31"/>
    <cellStyle name="Celda vinculada 2" xfId="32"/>
    <cellStyle name="Encabezado 4 2" xfId="33"/>
    <cellStyle name="Énfasis1 2" xfId="34"/>
    <cellStyle name="Énfasis2 2" xfId="35"/>
    <cellStyle name="Énfasis3 2" xfId="36"/>
    <cellStyle name="Énfasis4 2" xfId="37"/>
    <cellStyle name="Énfasis5 2" xfId="38"/>
    <cellStyle name="Énfasis6 2" xfId="39"/>
    <cellStyle name="Entrada 2" xfId="40"/>
    <cellStyle name="Incorrecto 2" xfId="41"/>
    <cellStyle name="Millares 2" xfId="1"/>
    <cellStyle name="Millares 3" xfId="10"/>
    <cellStyle name="Millares 4" xfId="11"/>
    <cellStyle name="Neutral 2" xfId="42"/>
    <cellStyle name="Normal" xfId="0" builtinId="0"/>
    <cellStyle name="Normal 11" xfId="2"/>
    <cellStyle name="Normal 2" xfId="3"/>
    <cellStyle name="Normal 2 2" xfId="4"/>
    <cellStyle name="Normal 3" xfId="5"/>
    <cellStyle name="Normal 4" xfId="6"/>
    <cellStyle name="Notas 2" xfId="43"/>
    <cellStyle name="Porcentaje 2" xfId="7"/>
    <cellStyle name="Porcentaje 2 2" xfId="8"/>
    <cellStyle name="Porcentaje 3" xfId="9"/>
    <cellStyle name="Salida 2" xfId="44"/>
    <cellStyle name="Texto de advertencia 2" xfId="45"/>
    <cellStyle name="Texto explicativo 2" xfId="46"/>
    <cellStyle name="Título 2 2" xfId="48"/>
    <cellStyle name="Título 3 2" xfId="49"/>
    <cellStyle name="Título 4" xfId="47"/>
    <cellStyle name="Total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workbookViewId="0">
      <selection activeCell="X16" sqref="X16"/>
    </sheetView>
  </sheetViews>
  <sheetFormatPr baseColWidth="10" defaultColWidth="11.42578125" defaultRowHeight="12.75" x14ac:dyDescent="0.2"/>
  <cols>
    <col min="1" max="1" width="5.85546875" style="4" customWidth="1"/>
    <col min="2" max="2" width="6.140625" style="4" customWidth="1"/>
    <col min="3" max="3" width="23.42578125" style="4" customWidth="1"/>
    <col min="4" max="5" width="8.28515625" style="4" customWidth="1"/>
    <col min="6" max="7" width="12.85546875" style="10" hidden="1" customWidth="1"/>
    <col min="8" max="8" width="10.85546875" style="4" hidden="1" customWidth="1"/>
    <col min="9" max="9" width="10.28515625" style="4" hidden="1" customWidth="1"/>
    <col min="10" max="10" width="10.42578125" style="4" hidden="1" customWidth="1"/>
    <col min="11" max="11" width="10.7109375" style="4" hidden="1" customWidth="1"/>
    <col min="12" max="12" width="10.42578125" style="4" hidden="1" customWidth="1"/>
    <col min="13" max="13" width="9.28515625" style="4" hidden="1" customWidth="1"/>
    <col min="14" max="14" width="10.42578125" style="4" hidden="1" customWidth="1"/>
    <col min="15" max="15" width="9.28515625" style="4" hidden="1" customWidth="1"/>
    <col min="16" max="16" width="10.28515625" style="4" customWidth="1"/>
    <col min="17" max="17" width="8.7109375" style="4" customWidth="1"/>
    <col min="18" max="18" width="10.42578125" style="4" customWidth="1"/>
    <col min="19" max="20" width="9.28515625" style="4" customWidth="1"/>
    <col min="21" max="21" width="16.28515625" style="4" customWidth="1"/>
    <col min="22" max="22" width="7" style="4" customWidth="1"/>
    <col min="23" max="23" width="11.42578125" style="4" customWidth="1"/>
    <col min="24" max="16384" width="11.42578125" style="4"/>
  </cols>
  <sheetData>
    <row r="1" spans="1:22" x14ac:dyDescent="0.2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x14ac:dyDescent="0.2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idden="1" x14ac:dyDescent="0.2">
      <c r="A4" s="35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hidden="1" x14ac:dyDescent="0.2">
      <c r="A5" s="35" t="s">
        <v>32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hidden="1" x14ac:dyDescent="0.2">
      <c r="A6" s="35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x14ac:dyDescent="0.2">
      <c r="A7" s="35" t="s">
        <v>61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0.75" customHeigh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x14ac:dyDescent="0.2">
      <c r="A9" s="5" t="s">
        <v>34</v>
      </c>
      <c r="B9" s="6">
        <v>216</v>
      </c>
      <c r="C9" s="7" t="s">
        <v>60</v>
      </c>
      <c r="D9" s="9"/>
      <c r="E9" s="1"/>
      <c r="F9" s="29"/>
      <c r="G9" s="29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2" x14ac:dyDescent="0.2">
      <c r="A10" s="5" t="s">
        <v>1</v>
      </c>
      <c r="B10" s="6">
        <v>8</v>
      </c>
      <c r="C10" s="7" t="s">
        <v>37</v>
      </c>
      <c r="D10" s="9"/>
      <c r="E10" s="1"/>
      <c r="F10" s="29"/>
      <c r="G10" s="29"/>
      <c r="H10" s="1"/>
      <c r="I10" s="1"/>
      <c r="J10" s="1"/>
      <c r="K10" s="1"/>
      <c r="L10" s="1"/>
      <c r="M10" s="1"/>
      <c r="N10" s="1"/>
      <c r="O10" s="2"/>
      <c r="P10" s="2"/>
      <c r="Q10" s="2"/>
    </row>
    <row r="11" spans="1:22" x14ac:dyDescent="0.2">
      <c r="A11" s="5" t="s">
        <v>36</v>
      </c>
      <c r="B11" s="6">
        <v>5</v>
      </c>
      <c r="C11" s="7" t="s">
        <v>59</v>
      </c>
      <c r="D11" s="9"/>
      <c r="E11" s="1"/>
      <c r="F11" s="29"/>
      <c r="G11" s="29"/>
      <c r="H11" s="1"/>
      <c r="I11" s="1"/>
      <c r="J11" s="1"/>
      <c r="K11" s="1"/>
      <c r="L11" s="1"/>
      <c r="M11" s="1"/>
      <c r="N11" s="1"/>
      <c r="O11" s="2"/>
      <c r="P11" s="2"/>
      <c r="Q11" s="2"/>
    </row>
    <row r="12" spans="1:22" x14ac:dyDescent="0.2">
      <c r="A12" s="5" t="s">
        <v>5</v>
      </c>
      <c r="B12" s="8">
        <v>36</v>
      </c>
      <c r="C12" s="7" t="s">
        <v>58</v>
      </c>
      <c r="D12" s="9"/>
      <c r="E12" s="1"/>
      <c r="F12" s="29"/>
      <c r="G12" s="29"/>
      <c r="H12" s="1"/>
      <c r="I12" s="1"/>
      <c r="J12" s="1"/>
      <c r="K12" s="1"/>
      <c r="L12" s="1"/>
      <c r="M12" s="1"/>
      <c r="N12" s="1"/>
      <c r="O12" s="2"/>
      <c r="P12" s="2"/>
      <c r="Q12" s="2"/>
    </row>
    <row r="13" spans="1:22" ht="11.25" customHeight="1" x14ac:dyDescent="0.2">
      <c r="A13" s="5" t="s">
        <v>35</v>
      </c>
      <c r="B13" s="6">
        <v>7</v>
      </c>
      <c r="C13" s="7" t="s">
        <v>58</v>
      </c>
      <c r="D13" s="9"/>
      <c r="E13" s="1"/>
      <c r="F13" s="29"/>
      <c r="G13" s="29"/>
      <c r="H13" s="1"/>
      <c r="I13" s="1"/>
      <c r="J13" s="1"/>
      <c r="K13" s="1"/>
      <c r="L13" s="1"/>
      <c r="M13" s="1"/>
      <c r="N13" s="1"/>
      <c r="O13" s="2"/>
      <c r="P13" s="2"/>
      <c r="Q13" s="2"/>
    </row>
    <row r="14" spans="1:22" ht="3.75" hidden="1" customHeight="1" x14ac:dyDescent="0.2">
      <c r="A14" s="1"/>
      <c r="B14" s="1"/>
      <c r="C14" s="1"/>
      <c r="D14" s="1"/>
      <c r="E14" s="1"/>
      <c r="F14" s="29"/>
      <c r="G14" s="29"/>
      <c r="H14" s="1"/>
      <c r="I14" s="1"/>
      <c r="J14" s="1"/>
      <c r="K14" s="1"/>
      <c r="L14" s="1"/>
      <c r="M14" s="1"/>
      <c r="N14" s="1"/>
      <c r="O14" s="2"/>
      <c r="P14" s="2"/>
      <c r="Q14" s="2"/>
    </row>
    <row r="15" spans="1:22" ht="8.25" customHeight="1" x14ac:dyDescent="0.2">
      <c r="A15" s="35" t="s">
        <v>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28.5" customHeight="1" x14ac:dyDescent="0.2">
      <c r="A16" s="48" t="s">
        <v>57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9" hidden="1" x14ac:dyDescent="0.2">
      <c r="A17" s="2"/>
      <c r="B17" s="2"/>
      <c r="C17" s="2"/>
      <c r="D17" s="2"/>
      <c r="E17" s="2"/>
      <c r="F17" s="16"/>
      <c r="G17" s="16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9" ht="18.75" customHeight="1" x14ac:dyDescent="0.2">
      <c r="A18" s="36" t="s">
        <v>3</v>
      </c>
      <c r="B18" s="37"/>
      <c r="C18" s="38"/>
      <c r="D18" s="39" t="s">
        <v>6</v>
      </c>
      <c r="E18" s="39" t="s">
        <v>15</v>
      </c>
      <c r="F18" s="41" t="s">
        <v>16</v>
      </c>
      <c r="G18" s="42"/>
      <c r="H18" s="41" t="s">
        <v>17</v>
      </c>
      <c r="I18" s="42"/>
      <c r="J18" s="36" t="s">
        <v>11</v>
      </c>
      <c r="K18" s="38"/>
      <c r="L18" s="36" t="s">
        <v>7</v>
      </c>
      <c r="M18" s="38"/>
      <c r="N18" s="36" t="s">
        <v>10</v>
      </c>
      <c r="O18" s="38"/>
      <c r="P18" s="36" t="s">
        <v>12</v>
      </c>
      <c r="Q18" s="38"/>
      <c r="R18" s="43" t="s">
        <v>25</v>
      </c>
      <c r="S18" s="43"/>
      <c r="T18" s="43"/>
      <c r="U18" s="44" t="s">
        <v>26</v>
      </c>
      <c r="V18" s="30" t="s">
        <v>28</v>
      </c>
    </row>
    <row r="19" spans="1:29" ht="13.5" customHeight="1" x14ac:dyDescent="0.2">
      <c r="A19" s="31" t="s">
        <v>14</v>
      </c>
      <c r="B19" s="43" t="s">
        <v>4</v>
      </c>
      <c r="C19" s="43"/>
      <c r="D19" s="40"/>
      <c r="E19" s="40"/>
      <c r="F19" s="32" t="s">
        <v>18</v>
      </c>
      <c r="G19" s="32" t="s">
        <v>19</v>
      </c>
      <c r="H19" s="32" t="s">
        <v>20</v>
      </c>
      <c r="I19" s="32" t="s">
        <v>21</v>
      </c>
      <c r="J19" s="15" t="s">
        <v>8</v>
      </c>
      <c r="K19" s="15" t="s">
        <v>9</v>
      </c>
      <c r="L19" s="15" t="s">
        <v>8</v>
      </c>
      <c r="M19" s="15" t="s">
        <v>9</v>
      </c>
      <c r="N19" s="15" t="s">
        <v>8</v>
      </c>
      <c r="O19" s="15" t="s">
        <v>9</v>
      </c>
      <c r="P19" s="15" t="s">
        <v>8</v>
      </c>
      <c r="Q19" s="15" t="s">
        <v>9</v>
      </c>
      <c r="R19" s="15" t="s">
        <v>8</v>
      </c>
      <c r="S19" s="15" t="s">
        <v>9</v>
      </c>
      <c r="T19" s="15" t="s">
        <v>27</v>
      </c>
      <c r="U19" s="44"/>
      <c r="V19" s="32" t="s">
        <v>29</v>
      </c>
    </row>
    <row r="20" spans="1:29" ht="23.25" customHeight="1" x14ac:dyDescent="0.2">
      <c r="A20" s="18">
        <v>1</v>
      </c>
      <c r="B20" s="49" t="s">
        <v>56</v>
      </c>
      <c r="C20" s="50"/>
      <c r="D20" s="19" t="s">
        <v>38</v>
      </c>
      <c r="E20" s="19">
        <v>25</v>
      </c>
      <c r="F20" s="14">
        <f t="shared" ref="F20:F27" si="0">$F$28*E20/100</f>
        <v>0</v>
      </c>
      <c r="G20" s="14">
        <f t="shared" ref="G20:G27" si="1">$G$28*E20/100</f>
        <v>0</v>
      </c>
      <c r="H20" s="18">
        <f t="shared" ref="H20:I27" si="2">J20+L20+N20+P20</f>
        <v>1300</v>
      </c>
      <c r="I20" s="18">
        <f t="shared" si="2"/>
        <v>1094</v>
      </c>
      <c r="J20" s="18">
        <v>350</v>
      </c>
      <c r="K20" s="24">
        <v>275</v>
      </c>
      <c r="L20" s="18">
        <v>350</v>
      </c>
      <c r="M20" s="18">
        <v>280</v>
      </c>
      <c r="N20" s="13">
        <v>300</v>
      </c>
      <c r="O20" s="18">
        <v>294</v>
      </c>
      <c r="P20" s="12">
        <v>300</v>
      </c>
      <c r="Q20" s="18">
        <v>245</v>
      </c>
      <c r="R20" s="23">
        <f t="shared" ref="R20:S28" si="3">J20+L20+N20+P20</f>
        <v>1300</v>
      </c>
      <c r="S20" s="23">
        <f t="shared" si="3"/>
        <v>1094</v>
      </c>
      <c r="T20" s="23">
        <f t="shared" ref="T20:T28" si="4">S20-R20</f>
        <v>-206</v>
      </c>
      <c r="U20" s="28" t="s">
        <v>55</v>
      </c>
      <c r="V20" s="11">
        <f t="shared" ref="V20:V28" si="5">Q20/P20*100</f>
        <v>81.666666666666671</v>
      </c>
    </row>
    <row r="21" spans="1:29" ht="35.25" customHeight="1" x14ac:dyDescent="0.2">
      <c r="A21" s="18">
        <v>2</v>
      </c>
      <c r="B21" s="49" t="s">
        <v>54</v>
      </c>
      <c r="C21" s="50"/>
      <c r="D21" s="19" t="s">
        <v>48</v>
      </c>
      <c r="E21" s="19">
        <v>20</v>
      </c>
      <c r="F21" s="14">
        <f t="shared" si="0"/>
        <v>0</v>
      </c>
      <c r="G21" s="14">
        <f t="shared" si="1"/>
        <v>0</v>
      </c>
      <c r="H21" s="18">
        <f t="shared" si="2"/>
        <v>63</v>
      </c>
      <c r="I21" s="18">
        <f t="shared" si="2"/>
        <v>63</v>
      </c>
      <c r="J21" s="18">
        <v>20</v>
      </c>
      <c r="K21" s="24">
        <v>19</v>
      </c>
      <c r="L21" s="18">
        <v>15</v>
      </c>
      <c r="M21" s="18">
        <v>16</v>
      </c>
      <c r="N21" s="13">
        <v>18</v>
      </c>
      <c r="O21" s="18">
        <v>18</v>
      </c>
      <c r="P21" s="12">
        <v>10</v>
      </c>
      <c r="Q21" s="18">
        <v>10</v>
      </c>
      <c r="R21" s="23">
        <f t="shared" si="3"/>
        <v>63</v>
      </c>
      <c r="S21" s="23">
        <f t="shared" si="3"/>
        <v>63</v>
      </c>
      <c r="T21" s="23">
        <f t="shared" si="4"/>
        <v>0</v>
      </c>
      <c r="U21" s="26"/>
      <c r="V21" s="11">
        <f t="shared" si="5"/>
        <v>100</v>
      </c>
    </row>
    <row r="22" spans="1:29" ht="35.25" customHeight="1" x14ac:dyDescent="0.2">
      <c r="A22" s="18">
        <v>3</v>
      </c>
      <c r="B22" s="49" t="s">
        <v>53</v>
      </c>
      <c r="C22" s="50"/>
      <c r="D22" s="19" t="s">
        <v>38</v>
      </c>
      <c r="E22" s="19">
        <v>6</v>
      </c>
      <c r="F22" s="14">
        <f t="shared" si="0"/>
        <v>0</v>
      </c>
      <c r="G22" s="14">
        <f t="shared" si="1"/>
        <v>0</v>
      </c>
      <c r="H22" s="18">
        <f t="shared" si="2"/>
        <v>7</v>
      </c>
      <c r="I22" s="18">
        <f t="shared" si="2"/>
        <v>8</v>
      </c>
      <c r="J22" s="18">
        <v>2</v>
      </c>
      <c r="K22" s="24">
        <v>2</v>
      </c>
      <c r="L22" s="18">
        <v>2</v>
      </c>
      <c r="M22" s="18">
        <v>0</v>
      </c>
      <c r="N22" s="13">
        <v>1</v>
      </c>
      <c r="O22" s="18">
        <v>3</v>
      </c>
      <c r="P22" s="12">
        <v>2</v>
      </c>
      <c r="Q22" s="18">
        <v>3</v>
      </c>
      <c r="R22" s="23">
        <f t="shared" si="3"/>
        <v>7</v>
      </c>
      <c r="S22" s="23">
        <f t="shared" si="3"/>
        <v>8</v>
      </c>
      <c r="T22" s="23">
        <f t="shared" si="4"/>
        <v>1</v>
      </c>
      <c r="U22" s="26"/>
      <c r="V22" s="11">
        <f t="shared" si="5"/>
        <v>150</v>
      </c>
    </row>
    <row r="23" spans="1:29" ht="31.5" customHeight="1" x14ac:dyDescent="0.2">
      <c r="A23" s="18">
        <v>4</v>
      </c>
      <c r="B23" s="49" t="s">
        <v>52</v>
      </c>
      <c r="C23" s="50"/>
      <c r="D23" s="19" t="s">
        <v>51</v>
      </c>
      <c r="E23" s="19">
        <v>8</v>
      </c>
      <c r="F23" s="14">
        <f t="shared" si="0"/>
        <v>0</v>
      </c>
      <c r="G23" s="14">
        <f t="shared" si="1"/>
        <v>0</v>
      </c>
      <c r="H23" s="18">
        <f t="shared" si="2"/>
        <v>7</v>
      </c>
      <c r="I23" s="18">
        <f t="shared" si="2"/>
        <v>41</v>
      </c>
      <c r="J23" s="18">
        <v>2</v>
      </c>
      <c r="K23" s="24">
        <v>7</v>
      </c>
      <c r="L23" s="18">
        <v>2</v>
      </c>
      <c r="M23" s="18">
        <v>6</v>
      </c>
      <c r="N23" s="13">
        <v>2</v>
      </c>
      <c r="O23" s="18">
        <v>15</v>
      </c>
      <c r="P23" s="12">
        <v>1</v>
      </c>
      <c r="Q23" s="18">
        <v>13</v>
      </c>
      <c r="R23" s="23">
        <f t="shared" si="3"/>
        <v>7</v>
      </c>
      <c r="S23" s="23">
        <f t="shared" si="3"/>
        <v>41</v>
      </c>
      <c r="T23" s="23">
        <f t="shared" si="4"/>
        <v>34</v>
      </c>
      <c r="U23" s="27" t="s">
        <v>50</v>
      </c>
      <c r="V23" s="11">
        <f t="shared" si="5"/>
        <v>1300</v>
      </c>
    </row>
    <row r="24" spans="1:29" ht="27" customHeight="1" x14ac:dyDescent="0.2">
      <c r="A24" s="18">
        <v>5</v>
      </c>
      <c r="B24" s="49" t="s">
        <v>49</v>
      </c>
      <c r="C24" s="50"/>
      <c r="D24" s="19" t="s">
        <v>48</v>
      </c>
      <c r="E24" s="19">
        <v>10</v>
      </c>
      <c r="F24" s="14">
        <f t="shared" si="0"/>
        <v>0</v>
      </c>
      <c r="G24" s="14">
        <f t="shared" si="1"/>
        <v>0</v>
      </c>
      <c r="H24" s="18">
        <f t="shared" si="2"/>
        <v>6</v>
      </c>
      <c r="I24" s="18">
        <f t="shared" si="2"/>
        <v>41</v>
      </c>
      <c r="J24" s="18">
        <v>2</v>
      </c>
      <c r="K24" s="24">
        <v>4</v>
      </c>
      <c r="L24" s="18">
        <v>1</v>
      </c>
      <c r="M24" s="18">
        <v>11</v>
      </c>
      <c r="N24" s="13">
        <v>2</v>
      </c>
      <c r="O24" s="18">
        <v>11</v>
      </c>
      <c r="P24" s="12">
        <v>1</v>
      </c>
      <c r="Q24" s="18">
        <v>15</v>
      </c>
      <c r="R24" s="23">
        <f t="shared" si="3"/>
        <v>6</v>
      </c>
      <c r="S24" s="23">
        <f t="shared" si="3"/>
        <v>41</v>
      </c>
      <c r="T24" s="23">
        <f t="shared" si="4"/>
        <v>35</v>
      </c>
      <c r="U24" s="27" t="s">
        <v>47</v>
      </c>
      <c r="V24" s="11">
        <f t="shared" si="5"/>
        <v>1500</v>
      </c>
      <c r="AC24" s="4" t="s">
        <v>46</v>
      </c>
    </row>
    <row r="25" spans="1:29" ht="36.75" customHeight="1" x14ac:dyDescent="0.2">
      <c r="A25" s="18">
        <v>6</v>
      </c>
      <c r="B25" s="49" t="s">
        <v>45</v>
      </c>
      <c r="C25" s="50"/>
      <c r="D25" s="19" t="s">
        <v>44</v>
      </c>
      <c r="E25" s="19">
        <v>14</v>
      </c>
      <c r="F25" s="14">
        <f t="shared" si="0"/>
        <v>0</v>
      </c>
      <c r="G25" s="14">
        <f t="shared" si="1"/>
        <v>0</v>
      </c>
      <c r="H25" s="18">
        <f t="shared" si="2"/>
        <v>9</v>
      </c>
      <c r="I25" s="18">
        <f t="shared" si="2"/>
        <v>17</v>
      </c>
      <c r="J25" s="18">
        <v>2</v>
      </c>
      <c r="K25" s="24">
        <v>1</v>
      </c>
      <c r="L25" s="18">
        <v>3</v>
      </c>
      <c r="M25" s="18">
        <v>2</v>
      </c>
      <c r="N25" s="13">
        <v>3</v>
      </c>
      <c r="O25" s="18">
        <v>5</v>
      </c>
      <c r="P25" s="12">
        <v>1</v>
      </c>
      <c r="Q25" s="18">
        <v>9</v>
      </c>
      <c r="R25" s="23">
        <f t="shared" si="3"/>
        <v>9</v>
      </c>
      <c r="S25" s="23">
        <f t="shared" si="3"/>
        <v>17</v>
      </c>
      <c r="T25" s="23">
        <f t="shared" si="4"/>
        <v>8</v>
      </c>
      <c r="U25" s="26" t="s">
        <v>43</v>
      </c>
      <c r="V25" s="11">
        <f t="shared" si="5"/>
        <v>900</v>
      </c>
    </row>
    <row r="26" spans="1:29" ht="35.25" customHeight="1" x14ac:dyDescent="0.2">
      <c r="A26" s="18">
        <v>7</v>
      </c>
      <c r="B26" s="49" t="s">
        <v>42</v>
      </c>
      <c r="C26" s="50"/>
      <c r="D26" s="19" t="s">
        <v>38</v>
      </c>
      <c r="E26" s="19">
        <v>12</v>
      </c>
      <c r="F26" s="14">
        <f t="shared" si="0"/>
        <v>0</v>
      </c>
      <c r="G26" s="14">
        <f t="shared" si="1"/>
        <v>0</v>
      </c>
      <c r="H26" s="18">
        <f t="shared" si="2"/>
        <v>9</v>
      </c>
      <c r="I26" s="18">
        <f t="shared" si="2"/>
        <v>5</v>
      </c>
      <c r="J26" s="18">
        <v>2</v>
      </c>
      <c r="K26" s="24">
        <v>3</v>
      </c>
      <c r="L26" s="18">
        <v>3</v>
      </c>
      <c r="M26" s="18">
        <v>1</v>
      </c>
      <c r="N26" s="13">
        <v>2</v>
      </c>
      <c r="O26" s="18">
        <v>0</v>
      </c>
      <c r="P26" s="12">
        <v>2</v>
      </c>
      <c r="Q26" s="18">
        <v>1</v>
      </c>
      <c r="R26" s="23">
        <f t="shared" si="3"/>
        <v>9</v>
      </c>
      <c r="S26" s="23">
        <f t="shared" si="3"/>
        <v>5</v>
      </c>
      <c r="T26" s="23">
        <f t="shared" si="4"/>
        <v>-4</v>
      </c>
      <c r="U26" s="25" t="s">
        <v>41</v>
      </c>
      <c r="V26" s="11">
        <f t="shared" si="5"/>
        <v>50</v>
      </c>
    </row>
    <row r="27" spans="1:29" ht="32.25" customHeight="1" x14ac:dyDescent="0.2">
      <c r="A27" s="18">
        <v>8</v>
      </c>
      <c r="B27" s="49" t="s">
        <v>40</v>
      </c>
      <c r="C27" s="50"/>
      <c r="D27" s="19" t="s">
        <v>38</v>
      </c>
      <c r="E27" s="19">
        <v>5</v>
      </c>
      <c r="F27" s="14">
        <f t="shared" si="0"/>
        <v>0</v>
      </c>
      <c r="G27" s="14">
        <f t="shared" si="1"/>
        <v>0</v>
      </c>
      <c r="H27" s="18">
        <f t="shared" si="2"/>
        <v>1</v>
      </c>
      <c r="I27" s="18">
        <f t="shared" si="2"/>
        <v>0</v>
      </c>
      <c r="J27" s="18">
        <v>0</v>
      </c>
      <c r="K27" s="24">
        <v>0</v>
      </c>
      <c r="L27" s="18">
        <v>1</v>
      </c>
      <c r="M27" s="18">
        <v>0</v>
      </c>
      <c r="N27" s="13">
        <v>0</v>
      </c>
      <c r="O27" s="18">
        <v>0</v>
      </c>
      <c r="P27" s="12">
        <v>0</v>
      </c>
      <c r="Q27" s="18">
        <v>0</v>
      </c>
      <c r="R27" s="23">
        <f t="shared" si="3"/>
        <v>1</v>
      </c>
      <c r="S27" s="23">
        <f t="shared" si="3"/>
        <v>0</v>
      </c>
      <c r="T27" s="23">
        <f t="shared" si="4"/>
        <v>-1</v>
      </c>
      <c r="U27" s="22" t="s">
        <v>39</v>
      </c>
      <c r="V27" s="11" t="e">
        <f t="shared" si="5"/>
        <v>#DIV/0!</v>
      </c>
    </row>
    <row r="28" spans="1:29" s="1" customFormat="1" ht="23.25" customHeight="1" x14ac:dyDescent="0.2">
      <c r="A28" s="45" t="s">
        <v>22</v>
      </c>
      <c r="B28" s="46"/>
      <c r="C28" s="47"/>
      <c r="D28" s="19"/>
      <c r="E28" s="19">
        <f>SUM(E20:E27)</f>
        <v>100</v>
      </c>
      <c r="F28" s="21"/>
      <c r="G28" s="20"/>
      <c r="H28" s="19">
        <f t="shared" ref="H28:Q28" si="6">SUM(H20:H27)</f>
        <v>1402</v>
      </c>
      <c r="I28" s="19">
        <f t="shared" si="6"/>
        <v>1269</v>
      </c>
      <c r="J28" s="19">
        <f t="shared" si="6"/>
        <v>380</v>
      </c>
      <c r="K28" s="19">
        <f t="shared" si="6"/>
        <v>311</v>
      </c>
      <c r="L28" s="19">
        <f t="shared" si="6"/>
        <v>377</v>
      </c>
      <c r="M28" s="19">
        <f t="shared" si="6"/>
        <v>316</v>
      </c>
      <c r="N28" s="19">
        <f t="shared" si="6"/>
        <v>328</v>
      </c>
      <c r="O28" s="19">
        <f t="shared" si="6"/>
        <v>346</v>
      </c>
      <c r="P28" s="19">
        <f t="shared" si="6"/>
        <v>317</v>
      </c>
      <c r="Q28" s="19">
        <f t="shared" si="6"/>
        <v>296</v>
      </c>
      <c r="R28" s="18">
        <f t="shared" si="3"/>
        <v>1402</v>
      </c>
      <c r="S28" s="18">
        <f t="shared" si="3"/>
        <v>1269</v>
      </c>
      <c r="T28" s="18">
        <f t="shared" si="4"/>
        <v>-133</v>
      </c>
      <c r="U28" s="18"/>
      <c r="V28" s="11">
        <f t="shared" si="5"/>
        <v>93.375394321766564</v>
      </c>
    </row>
    <row r="29" spans="1:29" s="2" customFormat="1" ht="14.25" customHeight="1" x14ac:dyDescent="0.2">
      <c r="F29" s="17"/>
      <c r="G29" s="16"/>
    </row>
    <row r="30" spans="1:29" s="2" customFormat="1" ht="14.25" customHeight="1" x14ac:dyDescent="0.2">
      <c r="B30" s="3" t="s">
        <v>23</v>
      </c>
      <c r="F30" s="17"/>
      <c r="G30" s="16"/>
      <c r="H30" s="2" t="s">
        <v>24</v>
      </c>
    </row>
  </sheetData>
  <mergeCells count="30">
    <mergeCell ref="B27:C27"/>
    <mergeCell ref="A28:C28"/>
    <mergeCell ref="B21:C21"/>
    <mergeCell ref="B22:C22"/>
    <mergeCell ref="B23:C23"/>
    <mergeCell ref="B24:C24"/>
    <mergeCell ref="B25:C25"/>
    <mergeCell ref="B26:C26"/>
    <mergeCell ref="N18:O18"/>
    <mergeCell ref="P18:Q18"/>
    <mergeCell ref="R18:T18"/>
    <mergeCell ref="U18:U19"/>
    <mergeCell ref="B19:C19"/>
    <mergeCell ref="B20:C20"/>
    <mergeCell ref="A7:V7"/>
    <mergeCell ref="A15:V15"/>
    <mergeCell ref="A16:V16"/>
    <mergeCell ref="A18:C18"/>
    <mergeCell ref="D18:D19"/>
    <mergeCell ref="E18:E19"/>
    <mergeCell ref="F18:G18"/>
    <mergeCell ref="H18:I18"/>
    <mergeCell ref="J18:K18"/>
    <mergeCell ref="L18:M18"/>
    <mergeCell ref="A1:V1"/>
    <mergeCell ref="A2:V2"/>
    <mergeCell ref="A3:V3"/>
    <mergeCell ref="A4:V4"/>
    <mergeCell ref="A5:V5"/>
    <mergeCell ref="A6:V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216 08 05 036 07 DIR. ECOLO (2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propietario</cp:lastModifiedBy>
  <cp:lastPrinted>2017-06-08T17:51:56Z</cp:lastPrinted>
  <dcterms:created xsi:type="dcterms:W3CDTF">2010-04-16T17:39:00Z</dcterms:created>
  <dcterms:modified xsi:type="dcterms:W3CDTF">2024-01-24T06:17:37Z</dcterms:modified>
</cp:coreProperties>
</file>