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INFORMACION TRIMESTRAL 2022\3ER. TRIMESTRE\LGCG\INFORMACION PROGRAMATICA\"/>
    </mc:Choice>
  </mc:AlternateContent>
  <xr:revisionPtr revIDLastSave="0" documentId="13_ncr:1_{F1DFB763-E1FF-4A25-B0DF-CB4EDBA2CFF3}" xr6:coauthVersionLast="47" xr6:coauthVersionMax="47" xr10:uidLastSave="{00000000-0000-0000-0000-000000000000}"/>
  <bookViews>
    <workbookView xWindow="-120" yWindow="-120" windowWidth="29040" windowHeight="15840" activeTab="15" xr2:uid="{00000000-000D-0000-FFFF-FFFF00000000}"/>
  </bookViews>
  <sheets>
    <sheet name="1" sheetId="204" r:id="rId1"/>
    <sheet name="2" sheetId="201" r:id="rId2"/>
    <sheet name="3" sheetId="202" r:id="rId3"/>
    <sheet name="4" sheetId="211" r:id="rId4"/>
    <sheet name="5" sheetId="207" r:id="rId5"/>
    <sheet name="6" sheetId="208" r:id="rId6"/>
    <sheet name="7" sheetId="206" r:id="rId7"/>
    <sheet name="8" sheetId="199" r:id="rId8"/>
    <sheet name="9" sheetId="219" r:id="rId9"/>
    <sheet name="10" sheetId="212" r:id="rId10"/>
    <sheet name="11" sheetId="213" r:id="rId11"/>
    <sheet name="12" sheetId="198" r:id="rId12"/>
    <sheet name="13" sheetId="218" r:id="rId13"/>
    <sheet name="14" sheetId="214" r:id="rId14"/>
    <sheet name="15" sheetId="216" r:id="rId15"/>
    <sheet name="16" sheetId="220" r:id="rId16"/>
  </sheets>
  <definedNames>
    <definedName name="_xlnm.Print_Area" localSheetId="2">'3'!$A$1:$AF$25</definedName>
    <definedName name="_xlnm.Print_Area" localSheetId="5">'6'!$A$1:$AC$22</definedName>
    <definedName name="_xlnm.Print_Area" localSheetId="6">'7'!$A$1:$AH$28</definedName>
    <definedName name="_xlnm.Print_Area" localSheetId="8">'9'!$A$1:$AI$26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08" l="1"/>
  <c r="G17" i="208"/>
  <c r="G16" i="208"/>
  <c r="G16" i="220" l="1"/>
  <c r="F16" i="220"/>
  <c r="G17" i="214" l="1"/>
  <c r="G16" i="214"/>
  <c r="Z15" i="198" l="1"/>
  <c r="AA15" i="198"/>
  <c r="AA17" i="198"/>
  <c r="AA16" i="198"/>
  <c r="G14" i="213" l="1"/>
  <c r="G13" i="213"/>
  <c r="G19" i="212"/>
  <c r="G18" i="212"/>
  <c r="G18" i="219" l="1"/>
  <c r="G17" i="219"/>
  <c r="G16" i="219"/>
  <c r="G20" i="206" l="1"/>
  <c r="G19" i="206"/>
  <c r="G18" i="206"/>
  <c r="G17" i="206"/>
  <c r="G18" i="207"/>
  <c r="G17" i="207"/>
  <c r="G16" i="207"/>
  <c r="G17" i="204"/>
  <c r="G16" i="204"/>
  <c r="G15" i="204"/>
  <c r="G16" i="199"/>
  <c r="G15" i="199"/>
  <c r="F16" i="199"/>
  <c r="F15" i="199"/>
  <c r="G16" i="198" l="1"/>
  <c r="G15" i="198"/>
  <c r="F16" i="198"/>
  <c r="F15" i="198"/>
  <c r="G17" i="216"/>
  <c r="G16" i="216"/>
  <c r="G15" i="216"/>
  <c r="G18" i="218"/>
  <c r="G17" i="218"/>
  <c r="F18" i="218"/>
  <c r="F17" i="218"/>
  <c r="G18" i="202" l="1"/>
  <c r="G17" i="202"/>
  <c r="G16" i="202"/>
  <c r="G15" i="202"/>
  <c r="F17" i="202"/>
  <c r="F18" i="202"/>
  <c r="F16" i="202"/>
  <c r="F15" i="202"/>
  <c r="F18" i="207" l="1"/>
  <c r="F17" i="207"/>
  <c r="F16" i="207"/>
  <c r="F18" i="204" l="1"/>
  <c r="AA17" i="204"/>
  <c r="AA15" i="204"/>
  <c r="Z17" i="204"/>
  <c r="F17" i="204"/>
  <c r="F16" i="204"/>
  <c r="F15" i="204"/>
  <c r="F21" i="206" l="1"/>
  <c r="G18" i="201" l="1"/>
  <c r="F18" i="201"/>
  <c r="F15" i="213" l="1"/>
  <c r="AA18" i="201" l="1"/>
  <c r="Z18" i="201"/>
  <c r="Y18" i="201"/>
  <c r="X18" i="201"/>
  <c r="W18" i="201"/>
  <c r="V18" i="201"/>
  <c r="U18" i="201"/>
  <c r="T18" i="201"/>
  <c r="S18" i="201"/>
  <c r="R18" i="201"/>
  <c r="Q18" i="201"/>
  <c r="P18" i="201"/>
  <c r="O18" i="201"/>
  <c r="N18" i="201"/>
  <c r="M18" i="201"/>
  <c r="L18" i="201"/>
  <c r="K18" i="201"/>
  <c r="J18" i="201"/>
  <c r="AA19" i="207" l="1"/>
  <c r="I21" i="206" l="1"/>
  <c r="H21" i="206"/>
  <c r="AA18" i="204" l="1"/>
  <c r="Z18" i="204"/>
  <c r="Y18" i="204"/>
  <c r="X18" i="204"/>
  <c r="W18" i="204"/>
  <c r="V18" i="204"/>
  <c r="U18" i="204"/>
  <c r="T18" i="204"/>
  <c r="S18" i="204"/>
  <c r="R18" i="204"/>
  <c r="Q18" i="204"/>
  <c r="P18" i="204"/>
  <c r="O18" i="204"/>
  <c r="N18" i="204"/>
  <c r="M18" i="204"/>
  <c r="L18" i="204"/>
  <c r="K18" i="204"/>
  <c r="J18" i="204"/>
  <c r="I18" i="204"/>
  <c r="H18" i="204"/>
  <c r="E17" i="199"/>
  <c r="Z17" i="199"/>
  <c r="AA17" i="199"/>
  <c r="Z19" i="207" l="1"/>
  <c r="F19" i="219" l="1"/>
  <c r="F20" i="212" l="1"/>
  <c r="AA18" i="216" l="1"/>
  <c r="Z18" i="216"/>
  <c r="F18" i="216"/>
  <c r="E18" i="204" l="1"/>
  <c r="AA19" i="202" l="1"/>
  <c r="Z19" i="202"/>
  <c r="E19" i="202"/>
  <c r="I19" i="218" l="1"/>
  <c r="H19" i="218"/>
  <c r="AA20" i="212" l="1"/>
  <c r="Z20" i="212"/>
  <c r="Z19" i="208" l="1"/>
  <c r="AA20" i="206" l="1"/>
  <c r="Z20" i="206"/>
  <c r="E18" i="201" l="1"/>
  <c r="AA17" i="211" l="1"/>
  <c r="Z17" i="211"/>
  <c r="G17" i="211"/>
  <c r="F17" i="211"/>
  <c r="E17" i="211"/>
  <c r="Z17" i="198" l="1"/>
  <c r="E17" i="198"/>
  <c r="E19" i="208" l="1"/>
  <c r="E19" i="207" l="1"/>
  <c r="F25" i="199" l="1"/>
  <c r="AA18" i="214" l="1"/>
  <c r="Z18" i="214"/>
  <c r="E18" i="214"/>
  <c r="AA15" i="213" l="1"/>
  <c r="Z15" i="213"/>
  <c r="E15" i="213"/>
  <c r="AA17" i="220" l="1"/>
  <c r="Z17" i="220"/>
  <c r="E17" i="220"/>
  <c r="AA19" i="218" l="1"/>
  <c r="Z19" i="218"/>
  <c r="E19" i="218"/>
  <c r="E18" i="216" l="1"/>
  <c r="AA19" i="219" l="1"/>
  <c r="Z19" i="219"/>
  <c r="E19" i="219"/>
</calcChain>
</file>

<file path=xl/sharedStrings.xml><?xml version="1.0" encoding="utf-8"?>
<sst xmlns="http://schemas.openxmlformats.org/spreadsheetml/2006/main" count="1072" uniqueCount="197">
  <si>
    <t>O  B  J  E  T  I  V  O  S</t>
  </si>
  <si>
    <t>M   E   T   A   S</t>
  </si>
  <si>
    <t>D e s c r i p c i o n</t>
  </si>
  <si>
    <t>Unidad de Medida</t>
  </si>
  <si>
    <t>Programada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</si>
  <si>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</si>
  <si>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</si>
  <si>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</si>
  <si>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</si>
  <si>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</si>
  <si>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</si>
  <si>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</si>
  <si>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PORCENTAJE</t>
  </si>
  <si>
    <t>Clave</t>
  </si>
  <si>
    <t>Presup.</t>
  </si>
  <si>
    <t>Ejercido</t>
  </si>
  <si>
    <t>Real</t>
  </si>
  <si>
    <t xml:space="preserve">Programada </t>
  </si>
  <si>
    <t>Realizada</t>
  </si>
  <si>
    <t>E1</t>
  </si>
  <si>
    <t>E2</t>
  </si>
  <si>
    <t>E3</t>
  </si>
  <si>
    <t>Justificación</t>
  </si>
  <si>
    <t>Diferencia</t>
  </si>
  <si>
    <t>2do. Trimestre</t>
  </si>
  <si>
    <t>4to.  Trimestre</t>
  </si>
  <si>
    <t>Evento</t>
  </si>
  <si>
    <t>VISITA</t>
  </si>
  <si>
    <t>PERSONAS</t>
  </si>
  <si>
    <t>Visitas</t>
  </si>
  <si>
    <t>Visita</t>
  </si>
  <si>
    <t>Piezas</t>
  </si>
  <si>
    <t>Atender a la Discapacidad</t>
  </si>
  <si>
    <t>Atenciones</t>
  </si>
  <si>
    <t>Actividad</t>
  </si>
  <si>
    <t>Acción</t>
  </si>
  <si>
    <t>Padrón de beneficiarios</t>
  </si>
  <si>
    <t>Visitas de Supervisión</t>
  </si>
  <si>
    <t>Protección y Asistencia a Indigentes</t>
  </si>
  <si>
    <t>Entrega de despensas a beneficiados</t>
  </si>
  <si>
    <t>Supervision a area Urbana y Rural</t>
  </si>
  <si>
    <t>Supervision</t>
  </si>
  <si>
    <t>Proteccion y Asistencia a indigente</t>
  </si>
  <si>
    <t>Recorridos</t>
  </si>
  <si>
    <t>EVENTOS</t>
  </si>
  <si>
    <t>PROGRAMAS</t>
  </si>
  <si>
    <t>programada</t>
  </si>
  <si>
    <t>INDICADORES DE RESULTADOS</t>
  </si>
  <si>
    <t>SISTEMA PARA EL DESARROLLO INTEGRAL DE LA FAMILIA DEL MUNICIPIO DE GUAYMAS SONORA</t>
  </si>
  <si>
    <t>UNIDAD RESPONSABLE:</t>
  </si>
  <si>
    <t>CLAVE DEL PROGRAMA:.</t>
  </si>
  <si>
    <t>NOMBRE</t>
  </si>
  <si>
    <t>EVALUACION DE METAS</t>
  </si>
  <si>
    <t>Bajo protesta de decir verdad declaramos que los Estados Financieros y sus notas, son razonablemente correctos y son responsabilidad del emisor.</t>
  </si>
  <si>
    <t>Devengado</t>
  </si>
  <si>
    <t>Gestionar y proporcionar servicios de Rehabilitación no Hospitalaria a las Personas con Discapacidad temporal o permanente.</t>
  </si>
  <si>
    <t>Servicio de Terapia</t>
  </si>
  <si>
    <t>Servicios</t>
  </si>
  <si>
    <t>Otorgar apoyo para Órtesis y Prótesis (con fondos de Radiotón).</t>
  </si>
  <si>
    <t>PROMOVER ACTIVIDADES LÚDICAS PARA UNA SANA CONVIVENCIA FAMILIAR</t>
  </si>
  <si>
    <t>Visitas público en general</t>
  </si>
  <si>
    <t>Asistencia</t>
  </si>
  <si>
    <t>Supervisión de espacios</t>
  </si>
  <si>
    <t>Atención</t>
  </si>
  <si>
    <t>En la Subprocuraduría de Protección de niñas, niños y adolescentes, se busca brindar el apoyo psicológico, jurídico y  asistencia de trabajo social, a las necesidades legales y familaires que la comunidad presenta. Canalizar y gestionar a las diferentes instituciones externas que no se puedan resolver; brindando soporte a las familias en estado de vulnerabilidad, para mejorar su situacion y condicion de vida.</t>
  </si>
  <si>
    <t>ATENCIÓN Y SOPORTE LEGAL</t>
  </si>
  <si>
    <t>TRÁMITES</t>
  </si>
  <si>
    <t>GESTIÓN DE TRABAJO SOCIAL</t>
  </si>
  <si>
    <t>SOLICITUDES</t>
  </si>
  <si>
    <t>ATENCIÓN PSICOLÓGICA</t>
  </si>
  <si>
    <t>CONSULTAS</t>
  </si>
  <si>
    <t>DIFUSION DE PROGRAMAS PREVENTIVOS</t>
  </si>
  <si>
    <t>OFRECER ESPACIOS SEGUROS Y ADECUADOS PARA RECREACION, PROMOVER VALORES PARA LA SANA CONVIVENCIA FAMILIAR</t>
  </si>
  <si>
    <t>ATENCION DE  USUARIOS</t>
  </si>
  <si>
    <t>SERVICIO DE JUEGOS MECANICOS</t>
  </si>
  <si>
    <t>SERVICIO</t>
  </si>
  <si>
    <t>REPORTE FINANCIERO  DE INGRESOS</t>
  </si>
  <si>
    <t>CANTIDAD</t>
  </si>
  <si>
    <t>GESTIONAR ALIMENTOS PARA PROVEER AL COMEDOR Y BRINDAR A LOS COMENSALES UN BUEN SERVICIO, QUE SIN DICHA GESTIÒN NO PODRÌAMOS LOGRAR TAL OBJETIVO; ASÌ MISMO, VERIFICAR LA ASISTENCIA AL COMEDOR Y LAS NECESIDADES QUE SE TENGAN.CUIDAR EL BUEN TRATO Y BUENA ALIMENTACIÒN A LAS PERSONAS MÀS VULNERABLES.</t>
  </si>
  <si>
    <t xml:space="preserve">Distribuciòn de Raciones alimenticias en locales </t>
  </si>
  <si>
    <t>Informe</t>
  </si>
  <si>
    <t>Supervisiòn de espacios de Alimentaciòn</t>
  </si>
  <si>
    <t>GESTIONAR RECURSOS PARA EFICIENTAR EL TRABAJO DE LAS INSTRUCTORAS DE LOS TALLERES, DANDO UN MEJOR TRATO A TODOS LOS USUARIOS QUE SE ACERCAN A LOS TALLERES; ASI MISMO, VERIFICAR QUE SE ESTEN DANDO BIEN LAS CLASES Y SE ESTE DANDO UN BUEN USO DEL TALLER Y SU MOBILIARIO.</t>
  </si>
  <si>
    <t>Supervisiòn de talleres</t>
  </si>
  <si>
    <t xml:space="preserve">Personas asistentes a talleres </t>
  </si>
  <si>
    <t>REALIZAR  JORNADAS COMUNITARIAS EN LAS COLONIAS O COMUNIDADES DONDE EXISTEN MAS PERSONAS  EN ESTADO VULNERABLE. CON EL PROGRAMA DE SALUD Y BIENESTAR COMUNITARIO SE BUSCA AYUDAR A LAS PERSONAS MAS  VULNERABLES CON  PLATICAS  DE  TEMAS  IMPORTANTES  PARA  EL ENTORNO DE LA FAMILIA, DE IGUAL MANERA SE BUSCA PREPARAR A LAS PERSONAS PARA REALIZAR Y GESTIONAR  BENEFICIOS  PARA SU COMUNIDAD.</t>
  </si>
  <si>
    <t>Cumplir con las necesidades de transporte y mantenimiento garantizando el óptimo y adecuado funcionamiento de la infraestructura y bienes físico</t>
  </si>
  <si>
    <t>Recorrido de Vehiculos</t>
  </si>
  <si>
    <t>Mantenimiento General de las Areas</t>
  </si>
  <si>
    <t>PROMOVER ACCIONES QUE MEJOREN LA CALIDAD DE VIDA EN LOS GRUPOS VULNERABLES, A TRAVES DE LA OPERACIÓN DE PROGRAMAS Y LOS SERVICIOS QUE OFRECEMOS</t>
  </si>
  <si>
    <t>EVENTOS EN LOS QUE PARTICIPA DIRECCION</t>
  </si>
  <si>
    <t>GESTIONES Y ACTIVIDADES</t>
  </si>
  <si>
    <t>INFORME</t>
  </si>
  <si>
    <t>SUPERVICION A COORDINACIONES</t>
  </si>
  <si>
    <t xml:space="preserve">Gestionar de manera eficiente la difusión de las actividades en el municipio; </t>
  </si>
  <si>
    <t>Convocatoria/Difusión eventos oficiales en medios propios y externos</t>
  </si>
  <si>
    <t>Gestionar Asistencia Social a la población vulnerable del municipio</t>
  </si>
  <si>
    <t>Entrega de apoyos economicos/especies</t>
  </si>
  <si>
    <t>Estudio socioeconomico y tramite de inhumación</t>
  </si>
  <si>
    <t xml:space="preserve">Distribucion del programa de despensas en areas necesitas para diferentes grupos vulnerables.  </t>
  </si>
  <si>
    <t>Metas</t>
  </si>
  <si>
    <t>realizada</t>
  </si>
  <si>
    <t>Despensas</t>
  </si>
  <si>
    <t xml:space="preserve">POR EL MOEMNTO ESTAN HACIENDO ALTERNATIVAS PARA AYUDAR A LOS BENEFICIARIOS  POR CUESTIONES SANITARIAS  Y AL OFICIO RECIBIDO POR MEDIO DE DIF SONORA </t>
  </si>
  <si>
    <t xml:space="preserve">Entrega </t>
  </si>
  <si>
    <t xml:space="preserve"> La distribucion y supervision del programa en las zonas indigenas, rurales y urbano marginada.</t>
  </si>
  <si>
    <t>Desayunos</t>
  </si>
  <si>
    <t>Entregas</t>
  </si>
  <si>
    <t>REALIZAR EVENTOS CON IMPACTO SOCIAL</t>
  </si>
  <si>
    <t>Actividades sociales</t>
  </si>
  <si>
    <t>actividades recaudatorias</t>
  </si>
  <si>
    <t>Visitas Asociaciones</t>
  </si>
  <si>
    <t>Brindar platicas de valores a padres de familia,adolecentes y niños con la finalidad de retomar y practicar los valores en sociedad.</t>
  </si>
  <si>
    <t>Acumulado</t>
  </si>
  <si>
    <t>Actividades (feria y platicas)</t>
  </si>
  <si>
    <t>visita</t>
  </si>
  <si>
    <t>Comité de Valores</t>
  </si>
  <si>
    <t>MANTENER EL PRESTIGIO QUE POR MAS DE CINCUENTA AÑOS TIENE EL CADI DE SER UNA EXCELENTE OPCION PARA MADRES TRABAJADORAS  Y/O RESPONSABLES DE MENORES, OFRECIENDO A TRAVEZ DE UN EQUIPO CAPACITADO  Y COMPROMETIDO UNA ATENCION  INTEGRAL DE CALIDAD  Y CALIDEZ  A LOS NIÑOS DE CUATRENTA Y CINCO DIAS DE NACIDOS HASTA CINCO AÑOS ONCE MESES , ASI COMO POTENCIALIZAR UN DESARROLLO INTEGRAL Y ARMONICO EN UN AMBIENTE RICO EN EXPERIENCIA FORMATIVA,EDUCATIVA Y SOCIAL.</t>
  </si>
  <si>
    <t>Atención en el área de trabajo social.</t>
  </si>
  <si>
    <t>Orientación y evaluación psicológica.</t>
  </si>
  <si>
    <t>Orientación</t>
  </si>
  <si>
    <t>Eventos y evaluaciones pedagógicas.</t>
  </si>
  <si>
    <t>Acciones de prevención de la salud.</t>
  </si>
  <si>
    <t>Jornada comunitaria</t>
  </si>
  <si>
    <t>Programa de salud y bienestar comunitario</t>
  </si>
  <si>
    <t>FUNCION</t>
  </si>
  <si>
    <t>122 PROCURACION DE JUSTICIA</t>
  </si>
  <si>
    <t>DEPENDENCIA</t>
  </si>
  <si>
    <t>03 SUBPROCURADURIA DE PROTECCION DE NIÑAS NIÑOS Y ADOLESCENTES</t>
  </si>
  <si>
    <t>UNIDAD RESPONSABLE</t>
  </si>
  <si>
    <t>01 DESPACHO DEL SUBPROCURADOR</t>
  </si>
  <si>
    <t>PROGRAMA</t>
  </si>
  <si>
    <t>004 DEFENSA DEL MENOR</t>
  </si>
  <si>
    <t>SUBPROGRAMA</t>
  </si>
  <si>
    <t>01 EJECUCION DE PROGRAMA DEFENSA DEL MENOR</t>
  </si>
  <si>
    <t>DEL 01 DE  ENERO  AL 30 DE SEPTIEMBRE DE 2015</t>
  </si>
  <si>
    <t xml:space="preserve">Del  1 DE ENERO Al 30 DE  SEPTIEMBRE 2021  </t>
  </si>
  <si>
    <t>232 PRESTACCION DE SERVICIOS DE SALUD A LA PERSONA</t>
  </si>
  <si>
    <t>08 DIERECCION DE LA UNIDAD BASICA DE REHABILITACION</t>
  </si>
  <si>
    <t>01 DESPACHO DEL DIRECTOR</t>
  </si>
  <si>
    <t>013 UNIDAD BASICA DE REABILITACION</t>
  </si>
  <si>
    <t>01 EJECUCION DEL PROGRAMA UBR</t>
  </si>
  <si>
    <t>263 FAMILIA E HIJOS</t>
  </si>
  <si>
    <t>01 DIRECCION GENERAL</t>
  </si>
  <si>
    <t>001 PROGRAMAS COMUNITARIOS</t>
  </si>
  <si>
    <t>01 EJECUCION DE PROGRAMA VOLUNTARIADO</t>
  </si>
  <si>
    <t>002 VALORES</t>
  </si>
  <si>
    <t>01 EJECUCION DE PROGRAMA VALORES</t>
  </si>
  <si>
    <t>01 EJECUCION DE PROGRAMA COMUNITARIOS</t>
  </si>
  <si>
    <t>265 ALIMENTACION Y NUTRICION</t>
  </si>
  <si>
    <t>04 DIRECCION DE PROGRAMAS ALIMENTARIOS</t>
  </si>
  <si>
    <t>006 DESAYUNOS ESCOLARES</t>
  </si>
  <si>
    <t>01 EJECUCION DE PROGRAMA DESAYUNOS ESCOLARES</t>
  </si>
  <si>
    <t>007 PROGRAMA ALIMENTARIO PAASV</t>
  </si>
  <si>
    <t>01 EJECUCION DE PROGRAMA DESPENSAS PAASV</t>
  </si>
  <si>
    <t>269 OTRAS DE SEGURIDAD SOCIAL Y ASISTENCIA SOCIAL</t>
  </si>
  <si>
    <t>06 DESARROLLO COMUNITARIO</t>
  </si>
  <si>
    <t>PROGRAMA:.</t>
  </si>
  <si>
    <t>010 TALLERES</t>
  </si>
  <si>
    <t>01 EJECUCIÓN DEL PROGRAMA TALLERES</t>
  </si>
  <si>
    <t>265 ALIMENTACIÓN Y NUTRICIÓN</t>
  </si>
  <si>
    <t>04 DIRECCIÓN DE PROGRAMAS ALIMENTARIOS</t>
  </si>
  <si>
    <t>008 ESPACIOS DE ALIMENTACIÓN</t>
  </si>
  <si>
    <t>01 EJECUCIÓN DEL PROGRAMA ESPACIOS DE ALIMENTACIÓN</t>
  </si>
  <si>
    <t>241 DEPORTE Y RECREACIÓN</t>
  </si>
  <si>
    <t>09 DIRECCIÓN DE LUDOTECA</t>
  </si>
  <si>
    <t>014 SERVICIO DE LUDOTECA</t>
  </si>
  <si>
    <t>01 EJECUCIÓN DEL PROGRAMA DE LUDOTECA</t>
  </si>
  <si>
    <t>241 DEPORTE Y RECREACION</t>
  </si>
  <si>
    <t>02 DIRECCION DEL PARQUE INFANTIL</t>
  </si>
  <si>
    <t>003 PARQUE INFANTIL</t>
  </si>
  <si>
    <t>01 EJECUCION DEL PROGRAMA PARQUE INFANTIL</t>
  </si>
  <si>
    <t xml:space="preserve">FUNCION: 269 OTRAS DE SEGURIDADSOCIAL Y ASISTENCIA SOCIAL </t>
  </si>
  <si>
    <t>DEPENDENCIA: 05 DIRECCION DE CADI</t>
  </si>
  <si>
    <t>UNIDAD RESPONSABLE: 01 DESPACHO DEL DIRECTOR</t>
  </si>
  <si>
    <t>PROGRAMA: 009 CADI</t>
  </si>
  <si>
    <t xml:space="preserve">SUBPROGRAMA: 01 EJECUCION PROGRAMA CADI </t>
  </si>
  <si>
    <t xml:space="preserve"> </t>
  </si>
  <si>
    <t xml:space="preserve">Se supervisó en menor cantidad ya que la contigencia no lo  permitía . </t>
  </si>
  <si>
    <t>SE CUMPLIO CON EL 80% DE SUPERVISION A LOS TALLERES</t>
  </si>
  <si>
    <t>SE CUMPLIO CON LA META</t>
  </si>
  <si>
    <t xml:space="preserve">Por motivos de Contingencia sanitaria asi como tambien el robo de cableado al inmueble se suspendio la distribucion de alimentos en el comedor. </t>
  </si>
  <si>
    <t>ESTAMOS TRABAJANDO EN LOS PROTOCOLOS DE SALUD POR COVID 19 FUE MUY DIFICIL POR LA CONTINGENCIA ANTES MENCONADA Y ESPERAMOS PODER CONTINUAR SIN CONTRATIEMPOS.</t>
  </si>
  <si>
    <t xml:space="preserve">Durante este trimestre se trabajó de manera presencial, sin embargo no se logro la meta en atención a menores y alimentación asistencial  , ya que se trabajo en minoría de alumnado por estrategia de pandemia. Visitas domiciliarias se realizaron vía telefónica. </t>
  </si>
  <si>
    <t>Durante este trimestre se trabajó de manera presencial con laboratorios, revisiones en sala , valoración y actualización de expendientes  , por lo que no se alcanzo la meta en esta área.</t>
  </si>
  <si>
    <t>NO SE LLEGO A LA META DEBIDO A LA FALTA DE ALUMNADO EN LAS ESCUELAS, ESTO POR MOTIVO DE CONTINGENCIA SANITARIA COVID - 19</t>
  </si>
  <si>
    <t>Del  01 DE  ENERO Al   30  DE SEPTIEMBRE 2022</t>
  </si>
  <si>
    <t>Abrimos al público el 26 de abril y se ha mantenido con baja afluencia debido al covid y por situaciones sociales que se han venido presentando no se han realizado visitas escolares.</t>
  </si>
  <si>
    <t>Se realizaron  entrevistas de nuevo ingreso, orientaciones y seguimientos de caso. Así mismo, se evaluaron a los menores de nuevo ingreso ya de manera presencial . Se atendieron a menores con diferentes problemáticas tanto de indisciplina como de agresión, control de esfínteres y hábitos de limpieza. A todos presencial por nuevo ciclo escolar</t>
  </si>
  <si>
    <t>Se trabajó de manera presencial con diversas actividades y festividades (verano escolar, y mes patrio  durante el trimestre asi como el cierre e inicio de ciclo escolar . Así como revisiones internas y externas</t>
  </si>
  <si>
    <t>Dicha Justificación se anexa en oficio      No. CADI 008/2022                       Dependencia: DIF Guaymas                    Seccion: CADI   Asunto: Justificación</t>
  </si>
  <si>
    <t xml:space="preserve">Se tenía programado bazar de útiles escolares, mismo que se cancelo debido a la contingencia climatológica que se vivió en la Cd. Y puerto de Guaymas.Dicha actividad Recaudatoria se sustituyo por campaña de donación de útiles Escolares, con la cual fueron beneficiados los niños de las comunidades afectadas por tal contingencia. </t>
  </si>
  <si>
    <t>Debido al aumento en el cobro por servicio  de 50.00 a 100.00 disminuye el numero de atencion en consultas juridicas.</t>
  </si>
  <si>
    <t>Se elevo las metas realizadas ya que por motivo de contingencia y temporada de lluvias se realizaron mas recorridos</t>
  </si>
  <si>
    <t>Se realizan trabajos de instalaciones, adecuaciones en area de cadi para el regreso del ciclo escolar de igual manera sed realizaron trabajos en diferentes areas del sistema para su mantenimiento.</t>
  </si>
  <si>
    <t xml:space="preserve">No se realizaron todas las  jornadas comunitarias programadas  por motivo de covid 19 y por afectacion de fenimenos naturalez y se enfoco en otras acciones. </t>
  </si>
  <si>
    <t>No se llego a la meta, lo cual recibi cambio en esta coordinacion, lo cual se analizo los programas que se realizan en pusto. Y por diferentes vicitas de DIF Estatal y DIF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</si>
</sst>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#####0"/>
    <numFmt numFmtId="165" formatCode="&quot;$&quot;#,##0.00"/>
    <numFmt numFmtId="166" formatCode="[$$-80A]#,##0.00"/>
    <numFmt numFmtId="167" formatCode="0_ ;\-0\ 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</font>
    <font>
      <sz val="10"/>
      <name val="Calibri"/>
      <family val="2"/>
    </font>
    <font>
      <b/>
      <i/>
      <sz val="9"/>
      <name val="Calibri"/>
      <family val="2"/>
    </font>
    <font>
      <sz val="9"/>
      <name val="Calibri"/>
      <family val="2"/>
    </font>
    <font>
      <sz val="12"/>
      <name val="MS Sans Serif"/>
      <family val="2"/>
    </font>
    <font>
      <b/>
      <sz val="10"/>
      <name val="Calibri"/>
      <family val="2"/>
    </font>
    <font>
      <sz val="10"/>
      <name val="MS Sans Serif"/>
      <family val="2"/>
    </font>
    <font>
      <sz val="12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sz val="11"/>
      <name val="MS Sans Serif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i/>
      <sz val="9"/>
      <name val="Calibri"/>
      <family val="2"/>
    </font>
    <font>
      <b/>
      <sz val="11"/>
      <name val="Arial"/>
      <family val="2"/>
    </font>
    <font>
      <sz val="9"/>
      <name val="Calibri"/>
      <family val="2"/>
      <scheme val="minor"/>
    </font>
    <font>
      <b/>
      <i/>
      <sz val="12"/>
      <name val="Calibri"/>
      <family val="2"/>
    </font>
    <font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sz val="11"/>
      <name val="Arial"/>
      <family val="2"/>
    </font>
    <font>
      <i/>
      <sz val="9"/>
      <name val="Arial"/>
      <family val="2"/>
    </font>
    <font>
      <sz val="11"/>
      <name val="Calibri"/>
      <family val="2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9"/>
      <name val="MS Sans Serif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Calibri"/>
      <family val="2"/>
    </font>
    <font>
      <sz val="10"/>
      <color rgb="FF0D0D0D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9C9C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D9E1F2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44">
    <xf numFmtId="0" fontId="0" fillId="0" borderId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288">
    <xf numFmtId="0" fontId="0" fillId="0" borderId="0" xfId="0"/>
    <xf numFmtId="0" fontId="4" fillId="0" borderId="0" xfId="0" applyFont="1" applyFill="1"/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>
      <alignment horizontal="justify" vertical="top" wrapText="1"/>
    </xf>
    <xf numFmtId="9" fontId="7" fillId="0" borderId="1" xfId="41" applyFont="1" applyFill="1" applyBorder="1" applyAlignment="1">
      <alignment horizontal="center" vertical="top" wrapText="1"/>
    </xf>
    <xf numFmtId="3" fontId="16" fillId="0" borderId="1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43" fontId="6" fillId="0" borderId="3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justify" vertical="center"/>
    </xf>
    <xf numFmtId="0" fontId="40" fillId="0" borderId="1" xfId="0" applyFont="1" applyFill="1" applyBorder="1" applyAlignment="1">
      <alignment vertical="center" wrapText="1"/>
    </xf>
    <xf numFmtId="0" fontId="6" fillId="0" borderId="1" xfId="0" applyFont="1" applyFill="1" applyBorder="1"/>
    <xf numFmtId="4" fontId="16" fillId="0" borderId="1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wrapText="1"/>
    </xf>
    <xf numFmtId="9" fontId="6" fillId="0" borderId="1" xfId="0" applyNumberFormat="1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15" fillId="0" borderId="1" xfId="0" applyFont="1" applyFill="1" applyBorder="1" applyAlignment="1">
      <alignment horizontal="justify" vertical="center"/>
    </xf>
    <xf numFmtId="43" fontId="6" fillId="0" borderId="0" xfId="0" applyNumberFormat="1" applyFont="1" applyFill="1"/>
    <xf numFmtId="0" fontId="11" fillId="0" borderId="0" xfId="0" applyFont="1" applyFill="1" applyAlignment="1">
      <alignment vertical="center"/>
    </xf>
    <xf numFmtId="10" fontId="21" fillId="0" borderId="0" xfId="43" applyNumberFormat="1" applyFont="1" applyFill="1" applyAlignment="1">
      <alignment horizontal="center" vertical="center"/>
    </xf>
    <xf numFmtId="4" fontId="2" fillId="0" borderId="0" xfId="43" applyNumberFormat="1" applyFill="1"/>
    <xf numFmtId="7" fontId="2" fillId="0" borderId="0" xfId="43" applyNumberFormat="1" applyFill="1"/>
    <xf numFmtId="0" fontId="0" fillId="0" borderId="0" xfId="0" applyFill="1"/>
    <xf numFmtId="0" fontId="0" fillId="0" borderId="0" xfId="0" applyFill="1" applyAlignment="1">
      <alignment horizontal="left" vertical="top"/>
    </xf>
    <xf numFmtId="8" fontId="4" fillId="0" borderId="0" xfId="0" applyNumberFormat="1" applyFont="1" applyFill="1"/>
    <xf numFmtId="0" fontId="8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9" fontId="9" fillId="0" borderId="1" xfId="4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64" fontId="26" fillId="0" borderId="1" xfId="0" applyNumberFormat="1" applyFont="1" applyFill="1" applyBorder="1" applyAlignment="1" applyProtection="1">
      <alignment horizontal="center" vertical="center"/>
      <protection locked="0"/>
    </xf>
    <xf numFmtId="0" fontId="35" fillId="0" borderId="1" xfId="0" applyFont="1" applyFill="1" applyBorder="1" applyAlignment="1">
      <alignment horizontal="center" vertical="center" wrapText="1"/>
    </xf>
    <xf numFmtId="10" fontId="35" fillId="0" borderId="1" xfId="41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/>
    </xf>
    <xf numFmtId="0" fontId="26" fillId="0" borderId="1" xfId="0" applyFont="1" applyFill="1" applyBorder="1" applyAlignment="1">
      <alignment horizontal="left" vertical="center" wrapText="1"/>
    </xf>
    <xf numFmtId="164" fontId="38" fillId="0" borderId="1" xfId="0" applyNumberFormat="1" applyFont="1" applyFill="1" applyBorder="1" applyAlignment="1" applyProtection="1">
      <alignment horizontal="left" vertical="center" wrapText="1"/>
      <protection locked="0"/>
    </xf>
    <xf numFmtId="9" fontId="6" fillId="0" borderId="1" xfId="0" applyNumberFormat="1" applyFont="1" applyFill="1" applyBorder="1" applyAlignment="1">
      <alignment horizontal="right" vertical="center"/>
    </xf>
    <xf numFmtId="165" fontId="0" fillId="0" borderId="1" xfId="13" applyNumberFormat="1" applyFont="1" applyFill="1" applyBorder="1" applyAlignment="1">
      <alignment horizontal="right" vertical="center" wrapText="1"/>
    </xf>
    <xf numFmtId="165" fontId="14" fillId="0" borderId="1" xfId="13" applyNumberForma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 applyProtection="1">
      <alignment horizontal="right" vertical="center"/>
      <protection locked="0"/>
    </xf>
    <xf numFmtId="4" fontId="6" fillId="0" borderId="1" xfId="0" applyNumberFormat="1" applyFont="1" applyFill="1" applyBorder="1" applyAlignment="1" applyProtection="1">
      <alignment horizontal="right" vertical="center"/>
      <protection locked="0"/>
    </xf>
    <xf numFmtId="165" fontId="6" fillId="0" borderId="0" xfId="0" applyNumberFormat="1" applyFont="1" applyFill="1"/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4" fontId="14" fillId="0" borderId="1" xfId="13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9" fontId="7" fillId="0" borderId="4" xfId="4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8" fontId="39" fillId="0" borderId="1" xfId="0" applyNumberFormat="1" applyFont="1" applyFill="1" applyBorder="1" applyAlignment="1">
      <alignment horizontal="center" vertical="center"/>
    </xf>
    <xf numFmtId="44" fontId="11" fillId="0" borderId="0" xfId="1" applyFont="1" applyFill="1" applyAlignment="1">
      <alignment vertical="center"/>
    </xf>
    <xf numFmtId="0" fontId="8" fillId="0" borderId="0" xfId="0" applyFont="1" applyFill="1" applyAlignment="1"/>
    <xf numFmtId="0" fontId="5" fillId="0" borderId="9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44" fontId="31" fillId="0" borderId="1" xfId="1" applyFont="1" applyFill="1" applyBorder="1" applyAlignment="1">
      <alignment vertical="center"/>
    </xf>
    <xf numFmtId="44" fontId="8" fillId="0" borderId="1" xfId="1" applyFont="1" applyFill="1" applyBorder="1" applyAlignment="1">
      <alignment vertical="center"/>
    </xf>
    <xf numFmtId="44" fontId="8" fillId="0" borderId="1" xfId="1" applyFont="1" applyFill="1" applyBorder="1"/>
    <xf numFmtId="0" fontId="32" fillId="0" borderId="1" xfId="0" applyFont="1" applyFill="1" applyBorder="1" applyAlignment="1">
      <alignment horizontal="center" vertical="center" wrapText="1"/>
    </xf>
    <xf numFmtId="10" fontId="9" fillId="0" borderId="1" xfId="41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32" fillId="0" borderId="7" xfId="0" applyFont="1" applyFill="1" applyBorder="1" applyAlignment="1" applyProtection="1">
      <alignment horizontal="left" vertical="top" wrapText="1"/>
      <protection locked="0"/>
    </xf>
    <xf numFmtId="0" fontId="32" fillId="0" borderId="4" xfId="0" applyFont="1" applyFill="1" applyBorder="1" applyAlignment="1" applyProtection="1">
      <alignment horizontal="left" vertical="top" wrapText="1"/>
      <protection locked="0"/>
    </xf>
    <xf numFmtId="4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164" fontId="6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9" fontId="6" fillId="0" borderId="0" xfId="0" applyNumberFormat="1" applyFont="1" applyFill="1" applyAlignment="1">
      <alignment horizontal="center" vertical="center"/>
    </xf>
    <xf numFmtId="44" fontId="14" fillId="0" borderId="0" xfId="13" applyNumberForma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44" fontId="4" fillId="0" borderId="0" xfId="0" applyNumberFormat="1" applyFont="1" applyFill="1"/>
    <xf numFmtId="0" fontId="3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0" fontId="25" fillId="0" borderId="0" xfId="43" applyNumberFormat="1" applyFont="1" applyFill="1" applyAlignment="1">
      <alignment horizontal="center" vertical="center"/>
    </xf>
    <xf numFmtId="0" fontId="19" fillId="0" borderId="0" xfId="0" applyFont="1" applyFill="1"/>
    <xf numFmtId="0" fontId="7" fillId="0" borderId="1" xfId="0" applyFont="1" applyFill="1" applyBorder="1" applyAlignment="1">
      <alignment horizontal="justify" vertical="top" wrapText="1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4" fontId="39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Alignment="1">
      <alignment wrapText="1"/>
    </xf>
    <xf numFmtId="0" fontId="13" fillId="0" borderId="14" xfId="0" applyFont="1" applyFill="1" applyBorder="1" applyAlignment="1">
      <alignment horizontal="center" vertical="center" wrapText="1"/>
    </xf>
    <xf numFmtId="9" fontId="13" fillId="0" borderId="14" xfId="0" applyNumberFormat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top" wrapText="1"/>
    </xf>
    <xf numFmtId="9" fontId="2" fillId="0" borderId="1" xfId="4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center" vertical="center"/>
    </xf>
    <xf numFmtId="43" fontId="16" fillId="0" borderId="3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/>
    <xf numFmtId="0" fontId="4" fillId="0" borderId="0" xfId="0" applyFont="1" applyFill="1" applyAlignment="1">
      <alignment wrapText="1"/>
    </xf>
    <xf numFmtId="9" fontId="16" fillId="0" borderId="1" xfId="0" applyNumberFormat="1" applyFont="1" applyFill="1" applyBorder="1" applyAlignment="1">
      <alignment horizontal="center" vertical="center"/>
    </xf>
    <xf numFmtId="166" fontId="23" fillId="0" borderId="1" xfId="1" applyNumberFormat="1" applyFont="1" applyFill="1" applyBorder="1" applyAlignment="1">
      <alignment horizontal="center" vertical="center"/>
    </xf>
    <xf numFmtId="44" fontId="23" fillId="0" borderId="1" xfId="13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4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/>
    <xf numFmtId="43" fontId="16" fillId="0" borderId="0" xfId="0" applyNumberFormat="1" applyFont="1" applyFill="1"/>
    <xf numFmtId="0" fontId="2" fillId="0" borderId="0" xfId="0" applyFont="1" applyFill="1"/>
    <xf numFmtId="0" fontId="34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3" fillId="0" borderId="0" xfId="0" applyFont="1" applyFill="1"/>
    <xf numFmtId="0" fontId="23" fillId="0" borderId="0" xfId="0" applyFont="1" applyFill="1" applyAlignment="1">
      <alignment horizontal="left" vertical="top"/>
    </xf>
    <xf numFmtId="16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167" fontId="41" fillId="0" borderId="1" xfId="0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9" fontId="42" fillId="0" borderId="1" xfId="4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8" fontId="43" fillId="0" borderId="1" xfId="0" applyNumberFormat="1" applyFont="1" applyFill="1" applyBorder="1" applyAlignment="1">
      <alignment horizontal="center" vertical="center"/>
    </xf>
    <xf numFmtId="8" fontId="6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8" fontId="2" fillId="4" borderId="2" xfId="0" applyNumberFormat="1" applyFont="1" applyFill="1" applyBorder="1" applyAlignment="1">
      <alignment horizontal="center" vertical="center"/>
    </xf>
    <xf numFmtId="8" fontId="2" fillId="4" borderId="1" xfId="0" applyNumberFormat="1" applyFont="1" applyFill="1" applyBorder="1" applyAlignment="1">
      <alignment horizontal="center" vertical="center"/>
    </xf>
    <xf numFmtId="8" fontId="41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4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top" wrapText="1"/>
    </xf>
    <xf numFmtId="3" fontId="16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8" fontId="43" fillId="0" borderId="1" xfId="0" applyNumberFormat="1" applyFont="1" applyBorder="1" applyAlignment="1">
      <alignment vertical="center"/>
    </xf>
    <xf numFmtId="8" fontId="16" fillId="0" borderId="1" xfId="0" applyNumberFormat="1" applyFont="1" applyBorder="1" applyAlignment="1">
      <alignment horizontal="right" vertical="center"/>
    </xf>
    <xf numFmtId="0" fontId="43" fillId="5" borderId="1" xfId="0" applyFont="1" applyFill="1" applyBorder="1" applyAlignment="1">
      <alignment horizontal="center" vertical="center"/>
    </xf>
    <xf numFmtId="0" fontId="43" fillId="6" borderId="1" xfId="0" applyFont="1" applyFill="1" applyBorder="1" applyAlignment="1">
      <alignment horizontal="center" vertical="center"/>
    </xf>
    <xf numFmtId="0" fontId="45" fillId="4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6" fillId="0" borderId="1" xfId="0" applyNumberFormat="1" applyFont="1" applyFill="1" applyBorder="1" applyAlignment="1">
      <alignment horizontal="center" vertical="center"/>
    </xf>
    <xf numFmtId="0" fontId="43" fillId="0" borderId="1" xfId="0" applyNumberFormat="1" applyFont="1" applyFill="1" applyBorder="1" applyAlignment="1">
      <alignment horizontal="center" vertical="center"/>
    </xf>
    <xf numFmtId="8" fontId="46" fillId="4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40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0" fillId="0" borderId="7" xfId="0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top" wrapText="1"/>
    </xf>
    <xf numFmtId="0" fontId="42" fillId="0" borderId="4" xfId="0" applyFont="1" applyFill="1" applyBorder="1" applyAlignment="1">
      <alignment horizontal="center" vertical="top" wrapText="1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 applyProtection="1">
      <alignment horizontal="left" vertical="center" wrapText="1"/>
      <protection locked="0"/>
    </xf>
    <xf numFmtId="0" fontId="32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64" fontId="18" fillId="0" borderId="7" xfId="0" applyNumberFormat="1" applyFont="1" applyFill="1" applyBorder="1" applyAlignment="1">
      <alignment horizontal="center" vertical="center"/>
    </xf>
    <xf numFmtId="164" fontId="18" fillId="0" borderId="9" xfId="0" applyNumberFormat="1" applyFont="1" applyFill="1" applyBorder="1" applyAlignment="1">
      <alignment horizontal="center" vertical="center"/>
    </xf>
    <xf numFmtId="164" fontId="18" fillId="0" borderId="4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</cellXfs>
  <cellStyles count="44">
    <cellStyle name="Moneda" xfId="1" builtinId="4"/>
    <cellStyle name="Moneda 2" xfId="2" xr:uid="{00000000-0005-0000-0000-000002000000}"/>
    <cellStyle name="Normal" xfId="0" builtinId="0"/>
    <cellStyle name="Normal 10" xfId="3" xr:uid="{00000000-0005-0000-0000-000004000000}"/>
    <cellStyle name="Normal 11" xfId="4" xr:uid="{00000000-0005-0000-0000-000005000000}"/>
    <cellStyle name="Normal 12" xfId="5" xr:uid="{00000000-0005-0000-0000-000006000000}"/>
    <cellStyle name="Normal 13" xfId="6" xr:uid="{00000000-0005-0000-0000-000007000000}"/>
    <cellStyle name="Normal 14" xfId="7" xr:uid="{00000000-0005-0000-0000-000008000000}"/>
    <cellStyle name="Normal 15" xfId="8" xr:uid="{00000000-0005-0000-0000-000009000000}"/>
    <cellStyle name="Normal 16" xfId="9" xr:uid="{00000000-0005-0000-0000-00000A000000}"/>
    <cellStyle name="Normal 17" xfId="10" xr:uid="{00000000-0005-0000-0000-00000B000000}"/>
    <cellStyle name="Normal 18" xfId="11" xr:uid="{00000000-0005-0000-0000-00000C000000}"/>
    <cellStyle name="Normal 19" xfId="12" xr:uid="{00000000-0005-0000-0000-00000D000000}"/>
    <cellStyle name="Normal 2" xfId="13" xr:uid="{00000000-0005-0000-0000-00000E000000}"/>
    <cellStyle name="Normal 20" xfId="14" xr:uid="{00000000-0005-0000-0000-00000F000000}"/>
    <cellStyle name="Normal 21" xfId="15" xr:uid="{00000000-0005-0000-0000-000010000000}"/>
    <cellStyle name="Normal 22" xfId="16" xr:uid="{00000000-0005-0000-0000-000011000000}"/>
    <cellStyle name="Normal 23" xfId="17" xr:uid="{00000000-0005-0000-0000-000012000000}"/>
    <cellStyle name="Normal 24" xfId="18" xr:uid="{00000000-0005-0000-0000-000013000000}"/>
    <cellStyle name="Normal 25" xfId="19" xr:uid="{00000000-0005-0000-0000-000014000000}"/>
    <cellStyle name="Normal 26" xfId="20" xr:uid="{00000000-0005-0000-0000-000015000000}"/>
    <cellStyle name="Normal 27" xfId="21" xr:uid="{00000000-0005-0000-0000-000016000000}"/>
    <cellStyle name="Normal 28" xfId="22" xr:uid="{00000000-0005-0000-0000-000017000000}"/>
    <cellStyle name="Normal 29" xfId="23" xr:uid="{00000000-0005-0000-0000-000018000000}"/>
    <cellStyle name="Normal 3" xfId="24" xr:uid="{00000000-0005-0000-0000-000019000000}"/>
    <cellStyle name="Normal 30" xfId="25" xr:uid="{00000000-0005-0000-0000-00001A000000}"/>
    <cellStyle name="Normal 31" xfId="26" xr:uid="{00000000-0005-0000-0000-00001B000000}"/>
    <cellStyle name="Normal 32" xfId="27" xr:uid="{00000000-0005-0000-0000-00001C000000}"/>
    <cellStyle name="Normal 33" xfId="28" xr:uid="{00000000-0005-0000-0000-00001D000000}"/>
    <cellStyle name="Normal 34" xfId="29" xr:uid="{00000000-0005-0000-0000-00001E000000}"/>
    <cellStyle name="Normal 35" xfId="30" xr:uid="{00000000-0005-0000-0000-00001F000000}"/>
    <cellStyle name="Normal 36" xfId="31" xr:uid="{00000000-0005-0000-0000-000020000000}"/>
    <cellStyle name="Normal 37" xfId="32" xr:uid="{00000000-0005-0000-0000-000021000000}"/>
    <cellStyle name="Normal 38" xfId="33" xr:uid="{00000000-0005-0000-0000-000022000000}"/>
    <cellStyle name="Normal 39" xfId="34" xr:uid="{00000000-0005-0000-0000-000023000000}"/>
    <cellStyle name="Normal 4" xfId="42" xr:uid="{4B4107D8-8E97-4EA5-913C-4A7D15904909}"/>
    <cellStyle name="Normal 40" xfId="35" xr:uid="{00000000-0005-0000-0000-000024000000}"/>
    <cellStyle name="Normal 41" xfId="36" xr:uid="{00000000-0005-0000-0000-000025000000}"/>
    <cellStyle name="Normal 42" xfId="37" xr:uid="{00000000-0005-0000-0000-000026000000}"/>
    <cellStyle name="Normal 6" xfId="38" xr:uid="{00000000-0005-0000-0000-000027000000}"/>
    <cellStyle name="Normal 7" xfId="39" xr:uid="{00000000-0005-0000-0000-000028000000}"/>
    <cellStyle name="Normal 9" xfId="40" xr:uid="{00000000-0005-0000-0000-000029000000}"/>
    <cellStyle name="Normal_CUENTA PUBLICA 2008" xfId="43" xr:uid="{BF71BF8B-4C49-4159-92FE-8500BF50B457}"/>
    <cellStyle name="Porcentaje" xfId="4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111124</xdr:colOff>
      <xdr:row>22</xdr:row>
      <xdr:rowOff>6350</xdr:rowOff>
    </xdr:from>
    <xdr:to>
      <xdr:col>2</xdr:col>
      <xdr:colOff>1685925</xdr:colOff>
      <xdr:row>24</xdr:row>
      <xdr:rowOff>133350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C0B8F972-56EB-4DEF-9BD1-E5EA7870DD08}"/>
            </a:ext>
          </a:extLst>
        </xdr:cNvPr>
        <xdr:cNvSpPr txBox="1"/>
      </xdr:nvSpPr>
      <xdr:spPr>
        <a:xfrm>
          <a:off x="473074" y="6711950"/>
          <a:ext cx="2460626" cy="56515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Lic. Maloren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Balderrama Ibarra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22</xdr:row>
      <xdr:rowOff>0</xdr:rowOff>
    </xdr:from>
    <xdr:to>
      <xdr:col>29</xdr:col>
      <xdr:colOff>196850</xdr:colOff>
      <xdr:row>24</xdr:row>
      <xdr:rowOff>127000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5D582E45-94BA-4804-8BEA-76938E1367D1}"/>
            </a:ext>
          </a:extLst>
        </xdr:cNvPr>
        <xdr:cNvSpPr txBox="1"/>
      </xdr:nvSpPr>
      <xdr:spPr>
        <a:xfrm>
          <a:off x="6067425" y="6705600"/>
          <a:ext cx="2987675" cy="56515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Daniel Seferino Apodaca Larrinaga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2</xdr:col>
      <xdr:colOff>2051051</xdr:colOff>
      <xdr:row>23</xdr:row>
      <xdr:rowOff>523875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B3CD985-0CA7-4D0E-A570-EB2757C1D56F}"/>
            </a:ext>
          </a:extLst>
        </xdr:cNvPr>
        <xdr:cNvSpPr txBox="1"/>
      </xdr:nvSpPr>
      <xdr:spPr>
        <a:xfrm>
          <a:off x="361950" y="5105400"/>
          <a:ext cx="2851151" cy="52387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Lic. Maloren Balderrama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Ibarra</a:t>
          </a:r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</a:p>
        <a:p>
          <a:pPr algn="ctr"/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31</xdr:col>
      <xdr:colOff>292100</xdr:colOff>
      <xdr:row>23</xdr:row>
      <xdr:rowOff>409575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40668EA-EBD3-4826-BCD0-C76A7784A4A4}"/>
            </a:ext>
          </a:extLst>
        </xdr:cNvPr>
        <xdr:cNvSpPr txBox="1"/>
      </xdr:nvSpPr>
      <xdr:spPr>
        <a:xfrm>
          <a:off x="6467475" y="5105400"/>
          <a:ext cx="2987675" cy="40957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C.P. Daniel Seferino Apodaca Larrinaga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0</xdr:rowOff>
    </xdr:from>
    <xdr:to>
      <xdr:col>3</xdr:col>
      <xdr:colOff>736601</xdr:colOff>
      <xdr:row>21</xdr:row>
      <xdr:rowOff>38100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80564EF9-8C45-45AF-BFAD-D024B8951D9A}"/>
            </a:ext>
          </a:extLst>
        </xdr:cNvPr>
        <xdr:cNvSpPr txBox="1"/>
      </xdr:nvSpPr>
      <xdr:spPr>
        <a:xfrm>
          <a:off x="1266825" y="5543550"/>
          <a:ext cx="2851151" cy="75247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Maloren Balderrama Ibarra</a:t>
          </a:r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</a:p>
        <a:p>
          <a:pPr algn="ctr"/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31</xdr:col>
      <xdr:colOff>292100</xdr:colOff>
      <xdr:row>20</xdr:row>
      <xdr:rowOff>85725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4C64A176-F6C2-43DF-A594-0C86A67C5241}"/>
            </a:ext>
          </a:extLst>
        </xdr:cNvPr>
        <xdr:cNvSpPr txBox="1"/>
      </xdr:nvSpPr>
      <xdr:spPr>
        <a:xfrm>
          <a:off x="6848475" y="5543550"/>
          <a:ext cx="2987675" cy="63817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C.P. Daniel Seferino Apodaca Larrinaga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111124</xdr:colOff>
      <xdr:row>21</xdr:row>
      <xdr:rowOff>6350</xdr:rowOff>
    </xdr:from>
    <xdr:to>
      <xdr:col>2</xdr:col>
      <xdr:colOff>1685925</xdr:colOff>
      <xdr:row>23</xdr:row>
      <xdr:rowOff>133350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0DEC5DD-4275-46AD-98D2-75A64E96E402}"/>
            </a:ext>
          </a:extLst>
        </xdr:cNvPr>
        <xdr:cNvSpPr txBox="1"/>
      </xdr:nvSpPr>
      <xdr:spPr>
        <a:xfrm>
          <a:off x="473074" y="7321550"/>
          <a:ext cx="2479676" cy="5080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Lic. Maloren Balderrama Ibarra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29</xdr:col>
      <xdr:colOff>196850</xdr:colOff>
      <xdr:row>23</xdr:row>
      <xdr:rowOff>85725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09A1388-9A79-45D5-BF98-4E98491B1AF6}"/>
            </a:ext>
          </a:extLst>
        </xdr:cNvPr>
        <xdr:cNvSpPr txBox="1"/>
      </xdr:nvSpPr>
      <xdr:spPr>
        <a:xfrm>
          <a:off x="6219825" y="5048250"/>
          <a:ext cx="2987675" cy="40957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C.P. Daniel Seferino Apodaca Larrinaga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3</xdr:col>
      <xdr:colOff>650876</xdr:colOff>
      <xdr:row>25</xdr:row>
      <xdr:rowOff>38100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14E7A55-C27F-43A5-9BA3-4D7823A0B13C}"/>
            </a:ext>
          </a:extLst>
        </xdr:cNvPr>
        <xdr:cNvSpPr txBox="1"/>
      </xdr:nvSpPr>
      <xdr:spPr>
        <a:xfrm>
          <a:off x="361950" y="5895975"/>
          <a:ext cx="2851151" cy="52387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Lic. Maloren Balderrama Ibarra</a:t>
          </a: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</a:p>
        <a:p>
          <a:pPr algn="ctr"/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31</xdr:col>
      <xdr:colOff>1825625</xdr:colOff>
      <xdr:row>25</xdr:row>
      <xdr:rowOff>85725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1F8C7434-61AD-4FC6-8DB4-A29A2A7EFEE1}"/>
            </a:ext>
          </a:extLst>
        </xdr:cNvPr>
        <xdr:cNvSpPr txBox="1"/>
      </xdr:nvSpPr>
      <xdr:spPr>
        <a:xfrm>
          <a:off x="5600700" y="6057900"/>
          <a:ext cx="2987675" cy="40957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C.P. Daniel Seferino Apodaca Larrinaga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114300</xdr:rowOff>
    </xdr:from>
    <xdr:to>
      <xdr:col>4</xdr:col>
      <xdr:colOff>41276</xdr:colOff>
      <xdr:row>24</xdr:row>
      <xdr:rowOff>9525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F842C83E-BE3F-4C05-AEFE-29CF9522929F}"/>
            </a:ext>
          </a:extLst>
        </xdr:cNvPr>
        <xdr:cNvSpPr txBox="1"/>
      </xdr:nvSpPr>
      <xdr:spPr>
        <a:xfrm>
          <a:off x="1638300" y="6553200"/>
          <a:ext cx="2851151" cy="71437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Lic. Maloren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Balderrama Ibarra</a:t>
          </a:r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</a:p>
        <a:p>
          <a:pPr algn="ctr"/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20</xdr:row>
      <xdr:rowOff>152400</xdr:rowOff>
    </xdr:from>
    <xdr:to>
      <xdr:col>31</xdr:col>
      <xdr:colOff>958850</xdr:colOff>
      <xdr:row>23</xdr:row>
      <xdr:rowOff>114300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B93C2A1-84C5-4CCC-A423-420950ECD1F9}"/>
            </a:ext>
          </a:extLst>
        </xdr:cNvPr>
        <xdr:cNvSpPr txBox="1"/>
      </xdr:nvSpPr>
      <xdr:spPr>
        <a:xfrm>
          <a:off x="7648575" y="6591300"/>
          <a:ext cx="2987675" cy="60007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C.P. Daniel Seferino Apodaca Larrinaga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111124</xdr:colOff>
      <xdr:row>24</xdr:row>
      <xdr:rowOff>66675</xdr:rowOff>
    </xdr:from>
    <xdr:to>
      <xdr:col>2</xdr:col>
      <xdr:colOff>1685925</xdr:colOff>
      <xdr:row>26</xdr:row>
      <xdr:rowOff>133350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4BF1C73D-E3CA-4142-AFBB-A7AEEB1209C1}"/>
            </a:ext>
          </a:extLst>
        </xdr:cNvPr>
        <xdr:cNvSpPr txBox="1"/>
      </xdr:nvSpPr>
      <xdr:spPr>
        <a:xfrm>
          <a:off x="473074" y="3714750"/>
          <a:ext cx="2851151" cy="52387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Lic. Maloren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Balderrama Ibarra</a:t>
          </a:r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</a:p>
        <a:p>
          <a:pPr algn="ctr"/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298450</xdr:colOff>
      <xdr:row>24</xdr:row>
      <xdr:rowOff>142875</xdr:rowOff>
    </xdr:from>
    <xdr:to>
      <xdr:col>26</xdr:col>
      <xdr:colOff>123825</xdr:colOff>
      <xdr:row>26</xdr:row>
      <xdr:rowOff>95250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D727D930-11BD-4E6D-9402-C53171580C4C}"/>
            </a:ext>
          </a:extLst>
        </xdr:cNvPr>
        <xdr:cNvSpPr txBox="1"/>
      </xdr:nvSpPr>
      <xdr:spPr>
        <a:xfrm>
          <a:off x="4746625" y="3790950"/>
          <a:ext cx="2987675" cy="40957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C.P. Daniel Seferino Apodaca Larrinaga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0</xdr:rowOff>
    </xdr:from>
    <xdr:to>
      <xdr:col>4</xdr:col>
      <xdr:colOff>41276</xdr:colOff>
      <xdr:row>23</xdr:row>
      <xdr:rowOff>38100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53DE19A5-9542-4B22-AF26-1AC01B37EE94}"/>
            </a:ext>
          </a:extLst>
        </xdr:cNvPr>
        <xdr:cNvSpPr txBox="1"/>
      </xdr:nvSpPr>
      <xdr:spPr>
        <a:xfrm>
          <a:off x="1266825" y="4533900"/>
          <a:ext cx="2851151" cy="52387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Lic. Maloren Balderrama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Ibarra</a:t>
          </a:r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</a:p>
        <a:p>
          <a:pPr algn="ctr"/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31</xdr:col>
      <xdr:colOff>292100</xdr:colOff>
      <xdr:row>22</xdr:row>
      <xdr:rowOff>85725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A2F26B1D-6F94-4A7B-B917-D40895D54E89}"/>
            </a:ext>
          </a:extLst>
        </xdr:cNvPr>
        <xdr:cNvSpPr txBox="1"/>
      </xdr:nvSpPr>
      <xdr:spPr>
        <a:xfrm>
          <a:off x="6572250" y="4533900"/>
          <a:ext cx="2987675" cy="40957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C.P. Daniel Seferino Apodaca Larrinaga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111124</xdr:colOff>
      <xdr:row>22</xdr:row>
      <xdr:rowOff>28576</xdr:rowOff>
    </xdr:from>
    <xdr:to>
      <xdr:col>2</xdr:col>
      <xdr:colOff>1400175</xdr:colOff>
      <xdr:row>24</xdr:row>
      <xdr:rowOff>133350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BA75DCD-DE36-4598-B51B-96FD4D9D38D3}"/>
            </a:ext>
          </a:extLst>
        </xdr:cNvPr>
        <xdr:cNvSpPr txBox="1"/>
      </xdr:nvSpPr>
      <xdr:spPr>
        <a:xfrm>
          <a:off x="473074" y="4914901"/>
          <a:ext cx="2193926" cy="428624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Lic. 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Maloren Balderrama Ibarra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431800</xdr:colOff>
      <xdr:row>22</xdr:row>
      <xdr:rowOff>85725</xdr:rowOff>
    </xdr:from>
    <xdr:to>
      <xdr:col>25</xdr:col>
      <xdr:colOff>304800</xdr:colOff>
      <xdr:row>25</xdr:row>
      <xdr:rowOff>133349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982254F-3920-4A77-83BD-1658EEC0279B}"/>
            </a:ext>
          </a:extLst>
        </xdr:cNvPr>
        <xdr:cNvSpPr txBox="1"/>
      </xdr:nvSpPr>
      <xdr:spPr>
        <a:xfrm>
          <a:off x="4613275" y="4972050"/>
          <a:ext cx="2263775" cy="533399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C.P. 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Daniel Seferino Apodaca Larrinaga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21167</xdr:colOff>
      <xdr:row>26</xdr:row>
      <xdr:rowOff>0</xdr:rowOff>
    </xdr:from>
    <xdr:ext cx="2629571" cy="311496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83117" y="662940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31</xdr:row>
      <xdr:rowOff>0</xdr:rowOff>
    </xdr:from>
    <xdr:ext cx="2629571" cy="311496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83117" y="7439025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29</xdr:row>
      <xdr:rowOff>0</xdr:rowOff>
    </xdr:from>
    <xdr:ext cx="2629571" cy="311496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83117" y="7115175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34</xdr:row>
      <xdr:rowOff>0</xdr:rowOff>
    </xdr:from>
    <xdr:ext cx="2629571" cy="311496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83117" y="792480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29</xdr:row>
      <xdr:rowOff>0</xdr:rowOff>
    </xdr:from>
    <xdr:ext cx="2629571" cy="311496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83117" y="7115175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34</xdr:row>
      <xdr:rowOff>0</xdr:rowOff>
    </xdr:from>
    <xdr:ext cx="2629571" cy="311496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83117" y="792480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29</xdr:row>
      <xdr:rowOff>0</xdr:rowOff>
    </xdr:from>
    <xdr:ext cx="2629571" cy="311496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83117" y="7115175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34</xdr:row>
      <xdr:rowOff>0</xdr:rowOff>
    </xdr:from>
    <xdr:ext cx="2629571" cy="311496"/>
    <xdr:sp macro="" textlink="">
      <xdr:nvSpPr>
        <xdr:cNvPr id="9" name="4 CuadroText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383117" y="792480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32</xdr:row>
      <xdr:rowOff>0</xdr:rowOff>
    </xdr:from>
    <xdr:ext cx="2629571" cy="311496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383117" y="760095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37</xdr:row>
      <xdr:rowOff>0</xdr:rowOff>
    </xdr:from>
    <xdr:ext cx="2629571" cy="311496"/>
    <xdr:sp macro="" textlink="">
      <xdr:nvSpPr>
        <xdr:cNvPr id="11" name="4 CuadroText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383117" y="8410575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32</xdr:row>
      <xdr:rowOff>0</xdr:rowOff>
    </xdr:from>
    <xdr:ext cx="2629571" cy="311496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D63E445C-7ACF-4479-A703-CD6127B8C5EF}"/>
            </a:ext>
          </a:extLst>
        </xdr:cNvPr>
        <xdr:cNvSpPr txBox="1"/>
      </xdr:nvSpPr>
      <xdr:spPr>
        <a:xfrm>
          <a:off x="383117" y="760095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37</xdr:row>
      <xdr:rowOff>0</xdr:rowOff>
    </xdr:from>
    <xdr:ext cx="2629571" cy="311496"/>
    <xdr:sp macro="" textlink="">
      <xdr:nvSpPr>
        <xdr:cNvPr id="13" name="4 CuadroTexto">
          <a:extLst>
            <a:ext uri="{FF2B5EF4-FFF2-40B4-BE49-F238E27FC236}">
              <a16:creationId xmlns:a16="http://schemas.microsoft.com/office/drawing/2014/main" id="{DA3896C8-C652-42CE-9177-C1ED710D7FAB}"/>
            </a:ext>
          </a:extLst>
        </xdr:cNvPr>
        <xdr:cNvSpPr txBox="1"/>
      </xdr:nvSpPr>
      <xdr:spPr>
        <a:xfrm>
          <a:off x="383117" y="8410575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32</xdr:row>
      <xdr:rowOff>0</xdr:rowOff>
    </xdr:from>
    <xdr:ext cx="2629571" cy="311496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4937A40C-BE35-41C0-9FA4-BC8695FF1C5B}"/>
            </a:ext>
          </a:extLst>
        </xdr:cNvPr>
        <xdr:cNvSpPr txBox="1"/>
      </xdr:nvSpPr>
      <xdr:spPr>
        <a:xfrm>
          <a:off x="383117" y="760095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37</xdr:row>
      <xdr:rowOff>0</xdr:rowOff>
    </xdr:from>
    <xdr:ext cx="2629571" cy="311496"/>
    <xdr:sp macro="" textlink="">
      <xdr:nvSpPr>
        <xdr:cNvPr id="15" name="4 CuadroTexto">
          <a:extLst>
            <a:ext uri="{FF2B5EF4-FFF2-40B4-BE49-F238E27FC236}">
              <a16:creationId xmlns:a16="http://schemas.microsoft.com/office/drawing/2014/main" id="{9F89EFD8-5278-4F7B-8AC3-51E891CB123E}"/>
            </a:ext>
          </a:extLst>
        </xdr:cNvPr>
        <xdr:cNvSpPr txBox="1"/>
      </xdr:nvSpPr>
      <xdr:spPr>
        <a:xfrm>
          <a:off x="383117" y="8410575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37</xdr:row>
      <xdr:rowOff>0</xdr:rowOff>
    </xdr:from>
    <xdr:ext cx="2629571" cy="311496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7CD57CE0-A8AF-485C-BB0E-5BF38CB6F1A5}"/>
            </a:ext>
          </a:extLst>
        </xdr:cNvPr>
        <xdr:cNvSpPr txBox="1"/>
      </xdr:nvSpPr>
      <xdr:spPr>
        <a:xfrm>
          <a:off x="383117" y="8410575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40</xdr:row>
      <xdr:rowOff>0</xdr:rowOff>
    </xdr:from>
    <xdr:ext cx="2629571" cy="311496"/>
    <xdr:sp macro="" textlink="">
      <xdr:nvSpPr>
        <xdr:cNvPr id="17" name="4 CuadroTexto">
          <a:extLst>
            <a:ext uri="{FF2B5EF4-FFF2-40B4-BE49-F238E27FC236}">
              <a16:creationId xmlns:a16="http://schemas.microsoft.com/office/drawing/2014/main" id="{D000B55B-9DA0-4864-872E-9B4B3251E883}"/>
            </a:ext>
          </a:extLst>
        </xdr:cNvPr>
        <xdr:cNvSpPr txBox="1"/>
      </xdr:nvSpPr>
      <xdr:spPr>
        <a:xfrm>
          <a:off x="383117" y="889635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40</xdr:row>
      <xdr:rowOff>0</xdr:rowOff>
    </xdr:from>
    <xdr:ext cx="2629571" cy="311496"/>
    <xdr:sp macro="" textlink="">
      <xdr:nvSpPr>
        <xdr:cNvPr id="18" name="4 CuadroTexto">
          <a:extLst>
            <a:ext uri="{FF2B5EF4-FFF2-40B4-BE49-F238E27FC236}">
              <a16:creationId xmlns:a16="http://schemas.microsoft.com/office/drawing/2014/main" id="{7AF0B45C-C85B-4516-948A-E4A5BBF41CEB}"/>
            </a:ext>
          </a:extLst>
        </xdr:cNvPr>
        <xdr:cNvSpPr txBox="1"/>
      </xdr:nvSpPr>
      <xdr:spPr>
        <a:xfrm>
          <a:off x="383117" y="889635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40</xdr:row>
      <xdr:rowOff>0</xdr:rowOff>
    </xdr:from>
    <xdr:ext cx="2629571" cy="311496"/>
    <xdr:sp macro="" textlink="">
      <xdr:nvSpPr>
        <xdr:cNvPr id="19" name="4 CuadroTexto">
          <a:extLst>
            <a:ext uri="{FF2B5EF4-FFF2-40B4-BE49-F238E27FC236}">
              <a16:creationId xmlns:a16="http://schemas.microsoft.com/office/drawing/2014/main" id="{1F1BA738-6D9E-4B43-BA71-49764994616F}"/>
            </a:ext>
          </a:extLst>
        </xdr:cNvPr>
        <xdr:cNvSpPr txBox="1"/>
      </xdr:nvSpPr>
      <xdr:spPr>
        <a:xfrm>
          <a:off x="383117" y="889635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38</xdr:row>
      <xdr:rowOff>0</xdr:rowOff>
    </xdr:from>
    <xdr:ext cx="2629571" cy="311496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793780C2-699B-4292-95F0-F6038FEC3148}"/>
            </a:ext>
          </a:extLst>
        </xdr:cNvPr>
        <xdr:cNvSpPr txBox="1"/>
      </xdr:nvSpPr>
      <xdr:spPr>
        <a:xfrm>
          <a:off x="383117" y="857250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38</xdr:row>
      <xdr:rowOff>0</xdr:rowOff>
    </xdr:from>
    <xdr:ext cx="2629571" cy="311496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439BA1A8-20AE-4EF5-B242-3FB4F56AEA7A}"/>
            </a:ext>
          </a:extLst>
        </xdr:cNvPr>
        <xdr:cNvSpPr txBox="1"/>
      </xdr:nvSpPr>
      <xdr:spPr>
        <a:xfrm>
          <a:off x="383117" y="857250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38</xdr:row>
      <xdr:rowOff>0</xdr:rowOff>
    </xdr:from>
    <xdr:ext cx="2629571" cy="311496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CFB0FAE8-D9C9-4A64-919D-364D58F58CA5}"/>
            </a:ext>
          </a:extLst>
        </xdr:cNvPr>
        <xdr:cNvSpPr txBox="1"/>
      </xdr:nvSpPr>
      <xdr:spPr>
        <a:xfrm>
          <a:off x="383117" y="857250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twoCellAnchor>
    <xdr:from>
      <xdr:col>1</xdr:col>
      <xdr:colOff>111123</xdr:colOff>
      <xdr:row>63</xdr:row>
      <xdr:rowOff>6350</xdr:rowOff>
    </xdr:from>
    <xdr:to>
      <xdr:col>2</xdr:col>
      <xdr:colOff>1485899</xdr:colOff>
      <xdr:row>65</xdr:row>
      <xdr:rowOff>133350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E77EFE06-A1F0-403F-9921-295A562DEDFC}"/>
            </a:ext>
          </a:extLst>
        </xdr:cNvPr>
        <xdr:cNvSpPr txBox="1"/>
      </xdr:nvSpPr>
      <xdr:spPr>
        <a:xfrm>
          <a:off x="473073" y="12626975"/>
          <a:ext cx="2279651" cy="45085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Lic. Liliam del Carmen Fontes Romero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22225</xdr:colOff>
      <xdr:row>63</xdr:row>
      <xdr:rowOff>25400</xdr:rowOff>
    </xdr:from>
    <xdr:to>
      <xdr:col>6</xdr:col>
      <xdr:colOff>809625</xdr:colOff>
      <xdr:row>65</xdr:row>
      <xdr:rowOff>152400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4840646F-019F-4163-B95C-46EF066A0E26}"/>
            </a:ext>
          </a:extLst>
        </xdr:cNvPr>
        <xdr:cNvSpPr txBox="1"/>
      </xdr:nvSpPr>
      <xdr:spPr>
        <a:xfrm>
          <a:off x="3403600" y="12646025"/>
          <a:ext cx="3473450" cy="45085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L.C.P. Celida Botello Navarro PCCAG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Tesorera Municipal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24</xdr:row>
      <xdr:rowOff>69850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1551B70B-792F-48FD-94E4-E2068E8DDBF7}"/>
            </a:ext>
          </a:extLst>
        </xdr:cNvPr>
        <xdr:cNvSpPr txBox="1"/>
      </xdr:nvSpPr>
      <xdr:spPr>
        <a:xfrm>
          <a:off x="7058025" y="5953125"/>
          <a:ext cx="0" cy="42227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Daniel Seferino Apodaca Larrinaga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111124</xdr:colOff>
      <xdr:row>23</xdr:row>
      <xdr:rowOff>6350</xdr:rowOff>
    </xdr:from>
    <xdr:to>
      <xdr:col>2</xdr:col>
      <xdr:colOff>1685925</xdr:colOff>
      <xdr:row>25</xdr:row>
      <xdr:rowOff>133350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E9F1856D-C0F0-4B71-89B2-EFAE0A9B98D5}"/>
            </a:ext>
          </a:extLst>
        </xdr:cNvPr>
        <xdr:cNvSpPr txBox="1"/>
      </xdr:nvSpPr>
      <xdr:spPr>
        <a:xfrm>
          <a:off x="473074" y="6149975"/>
          <a:ext cx="2479676" cy="45085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Lic. Maloren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Balderrama Ibarra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127000</xdr:colOff>
      <xdr:row>23</xdr:row>
      <xdr:rowOff>25400</xdr:rowOff>
    </xdr:from>
    <xdr:to>
      <xdr:col>25</xdr:col>
      <xdr:colOff>619125</xdr:colOff>
      <xdr:row>25</xdr:row>
      <xdr:rowOff>152400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D0A7EAB3-F288-48E0-BAF9-6D06D628C49C}"/>
            </a:ext>
          </a:extLst>
        </xdr:cNvPr>
        <xdr:cNvSpPr txBox="1"/>
      </xdr:nvSpPr>
      <xdr:spPr>
        <a:xfrm>
          <a:off x="4422775" y="6169025"/>
          <a:ext cx="3254375" cy="45085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C.P. Daniel Seferino Apodaca Larrinaga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111124</xdr:colOff>
      <xdr:row>20</xdr:row>
      <xdr:rowOff>6350</xdr:rowOff>
    </xdr:from>
    <xdr:to>
      <xdr:col>2</xdr:col>
      <xdr:colOff>1685925</xdr:colOff>
      <xdr:row>22</xdr:row>
      <xdr:rowOff>133350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B854F7A-F3EE-485E-82C6-B3973C755EBF}"/>
            </a:ext>
          </a:extLst>
        </xdr:cNvPr>
        <xdr:cNvSpPr txBox="1"/>
      </xdr:nvSpPr>
      <xdr:spPr>
        <a:xfrm>
          <a:off x="473074" y="7378700"/>
          <a:ext cx="2479676" cy="5080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Lic. Maloren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Balderrama Ibarra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29</xdr:col>
      <xdr:colOff>196850</xdr:colOff>
      <xdr:row>22</xdr:row>
      <xdr:rowOff>85725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756E31-15F9-444C-A33F-A329B69D9D73}"/>
            </a:ext>
          </a:extLst>
        </xdr:cNvPr>
        <xdr:cNvSpPr txBox="1"/>
      </xdr:nvSpPr>
      <xdr:spPr>
        <a:xfrm>
          <a:off x="5781675" y="4895850"/>
          <a:ext cx="2987675" cy="40957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C.P. Daniel Seferino Apodaca Larrinaga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171450</xdr:rowOff>
    </xdr:from>
    <xdr:to>
      <xdr:col>3</xdr:col>
      <xdr:colOff>365126</xdr:colOff>
      <xdr:row>22</xdr:row>
      <xdr:rowOff>50800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CDD0E7D-E774-4C86-89F9-138060D44BDA}"/>
            </a:ext>
          </a:extLst>
        </xdr:cNvPr>
        <xdr:cNvSpPr txBox="1"/>
      </xdr:nvSpPr>
      <xdr:spPr>
        <a:xfrm>
          <a:off x="1266825" y="6677025"/>
          <a:ext cx="2479676" cy="45085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Lic. Maloren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Balderrama Ibarra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0</xdr:colOff>
      <xdr:row>21</xdr:row>
      <xdr:rowOff>0</xdr:rowOff>
    </xdr:from>
    <xdr:to>
      <xdr:col>31</xdr:col>
      <xdr:colOff>292100</xdr:colOff>
      <xdr:row>21</xdr:row>
      <xdr:rowOff>450850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AE62F85-2B7D-4D61-BD7D-4263BF0BB910}"/>
            </a:ext>
          </a:extLst>
        </xdr:cNvPr>
        <xdr:cNvSpPr txBox="1"/>
      </xdr:nvSpPr>
      <xdr:spPr>
        <a:xfrm>
          <a:off x="7038975" y="6505575"/>
          <a:ext cx="2987675" cy="45085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Daniel Seferino Apodaca Larrinaga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2</xdr:col>
      <xdr:colOff>1574801</xdr:colOff>
      <xdr:row>21</xdr:row>
      <xdr:rowOff>450850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78CCAD74-048B-46AA-8468-7C8B41C89056}"/>
            </a:ext>
          </a:extLst>
        </xdr:cNvPr>
        <xdr:cNvSpPr txBox="1"/>
      </xdr:nvSpPr>
      <xdr:spPr>
        <a:xfrm>
          <a:off x="361950" y="5781675"/>
          <a:ext cx="2479676" cy="45085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Lic. Maloren Balderrama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Ibarra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28</xdr:col>
      <xdr:colOff>511175</xdr:colOff>
      <xdr:row>21</xdr:row>
      <xdr:rowOff>450850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D5D09E1-9253-4A14-B870-8EACEF06CCBA}"/>
            </a:ext>
          </a:extLst>
        </xdr:cNvPr>
        <xdr:cNvSpPr txBox="1"/>
      </xdr:nvSpPr>
      <xdr:spPr>
        <a:xfrm>
          <a:off x="6200775" y="5781675"/>
          <a:ext cx="2987675" cy="45085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Daniel Seferino Apodaca Larrinaga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25</xdr:row>
      <xdr:rowOff>19050</xdr:rowOff>
    </xdr:from>
    <xdr:to>
      <xdr:col>5</xdr:col>
      <xdr:colOff>300567</xdr:colOff>
      <xdr:row>27</xdr:row>
      <xdr:rowOff>146050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B83BBBF-8822-4B6F-80E9-D2BD9630FF9A}"/>
            </a:ext>
          </a:extLst>
        </xdr:cNvPr>
        <xdr:cNvSpPr txBox="1"/>
      </xdr:nvSpPr>
      <xdr:spPr>
        <a:xfrm>
          <a:off x="1771650" y="5800725"/>
          <a:ext cx="2434167" cy="5080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Lic. Maloren Balderrama Ibarra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0</xdr:colOff>
      <xdr:row>25</xdr:row>
      <xdr:rowOff>0</xdr:rowOff>
    </xdr:from>
    <xdr:to>
      <xdr:col>31</xdr:col>
      <xdr:colOff>1549400</xdr:colOff>
      <xdr:row>27</xdr:row>
      <xdr:rowOff>85725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DFB9D7AE-D05E-4823-A845-C89879368990}"/>
            </a:ext>
          </a:extLst>
        </xdr:cNvPr>
        <xdr:cNvSpPr txBox="1"/>
      </xdr:nvSpPr>
      <xdr:spPr>
        <a:xfrm>
          <a:off x="5895975" y="5753100"/>
          <a:ext cx="2987675" cy="40957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C.P. Daniel Seferino Apodaca Larrinaga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111124</xdr:colOff>
      <xdr:row>21</xdr:row>
      <xdr:rowOff>6350</xdr:rowOff>
    </xdr:from>
    <xdr:to>
      <xdr:col>2</xdr:col>
      <xdr:colOff>1685925</xdr:colOff>
      <xdr:row>23</xdr:row>
      <xdr:rowOff>133350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F48F792D-C93A-4291-95D1-BE2009A7538A}"/>
            </a:ext>
          </a:extLst>
        </xdr:cNvPr>
        <xdr:cNvSpPr txBox="1"/>
      </xdr:nvSpPr>
      <xdr:spPr>
        <a:xfrm>
          <a:off x="473074" y="6597650"/>
          <a:ext cx="2479676" cy="45085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Lic. Maloren Balderrama Ibarra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</xdr:row>
      <xdr:rowOff>38100</xdr:rowOff>
    </xdr:from>
    <xdr:to>
      <xdr:col>29</xdr:col>
      <xdr:colOff>196850</xdr:colOff>
      <xdr:row>23</xdr:row>
      <xdr:rowOff>123825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AD8D9EB5-790D-46ED-BA26-BD4423E2ED15}"/>
            </a:ext>
          </a:extLst>
        </xdr:cNvPr>
        <xdr:cNvSpPr txBox="1"/>
      </xdr:nvSpPr>
      <xdr:spPr>
        <a:xfrm>
          <a:off x="5581650" y="6629400"/>
          <a:ext cx="2987675" cy="40957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C.P. Daniel Seferino Apodaca Larrinaga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6</xdr:col>
      <xdr:colOff>88901</xdr:colOff>
      <xdr:row>24</xdr:row>
      <xdr:rowOff>523875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96D9570-2E1A-4489-AA61-1FC715882F4D}"/>
            </a:ext>
          </a:extLst>
        </xdr:cNvPr>
        <xdr:cNvSpPr txBox="1"/>
      </xdr:nvSpPr>
      <xdr:spPr>
        <a:xfrm>
          <a:off x="276225" y="5410200"/>
          <a:ext cx="2851151" cy="52387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Lic. Maloren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Balderrama Ibarra</a:t>
          </a:r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</a:p>
        <a:p>
          <a:pPr algn="ctr"/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104775</xdr:colOff>
      <xdr:row>24</xdr:row>
      <xdr:rowOff>0</xdr:rowOff>
    </xdr:from>
    <xdr:to>
      <xdr:col>31</xdr:col>
      <xdr:colOff>2311400</xdr:colOff>
      <xdr:row>24</xdr:row>
      <xdr:rowOff>409575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5008C61-54BC-4830-B2A4-21025AFB4398}"/>
            </a:ext>
          </a:extLst>
        </xdr:cNvPr>
        <xdr:cNvSpPr txBox="1"/>
      </xdr:nvSpPr>
      <xdr:spPr>
        <a:xfrm>
          <a:off x="4800600" y="5410200"/>
          <a:ext cx="2987675" cy="40957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C.P. Daniel Seferino Apodaca Larrinaga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"/>
  <sheetViews>
    <sheetView zoomScaleNormal="100" workbookViewId="0">
      <selection activeCell="G15" sqref="G15:G17"/>
    </sheetView>
  </sheetViews>
  <sheetFormatPr baseColWidth="10" defaultRowHeight="12.75" x14ac:dyDescent="0.2"/>
  <cols>
    <col min="1" max="1" width="5.42578125" style="1" customWidth="1"/>
    <col min="2" max="2" width="13.28515625" style="1" customWidth="1"/>
    <col min="3" max="3" width="39.28515625" style="1" customWidth="1"/>
    <col min="4" max="4" width="13.42578125" style="1" customWidth="1"/>
    <col min="5" max="5" width="7.7109375" style="1" customWidth="1"/>
    <col min="6" max="7" width="14.85546875" style="1" bestFit="1" customWidth="1"/>
    <col min="8" max="9" width="10.5703125" style="1" hidden="1" customWidth="1"/>
    <col min="10" max="10" width="11.5703125" style="1" hidden="1" customWidth="1"/>
    <col min="11" max="11" width="12.42578125" style="1" hidden="1" customWidth="1"/>
    <col min="12" max="12" width="10.140625" style="1" hidden="1" customWidth="1"/>
    <col min="13" max="13" width="10.5703125" style="1" hidden="1" customWidth="1"/>
    <col min="14" max="15" width="11.140625" style="1" hidden="1" customWidth="1"/>
    <col min="16" max="17" width="10.5703125" style="1" hidden="1" customWidth="1"/>
    <col min="18" max="18" width="12" style="1" hidden="1" customWidth="1"/>
    <col min="19" max="19" width="11.140625" style="1" hidden="1" customWidth="1"/>
    <col min="20" max="22" width="10.5703125" style="1" hidden="1" customWidth="1"/>
    <col min="23" max="23" width="11.140625" style="1" hidden="1" customWidth="1"/>
    <col min="24" max="24" width="10.5703125" style="1" hidden="1" customWidth="1"/>
    <col min="25" max="25" width="10.85546875" style="1" hidden="1" customWidth="1"/>
    <col min="26" max="26" width="10" style="1" customWidth="1"/>
    <col min="27" max="27" width="10.28515625" style="1" customWidth="1"/>
    <col min="28" max="28" width="10.85546875" style="1" hidden="1" customWidth="1"/>
    <col min="29" max="31" width="6.7109375" style="1" customWidth="1"/>
    <col min="32" max="32" width="40.5703125" style="1" customWidth="1"/>
    <col min="33" max="256" width="11.42578125" style="1"/>
    <col min="257" max="257" width="5.42578125" style="1" customWidth="1"/>
    <col min="258" max="258" width="12" style="1" customWidth="1"/>
    <col min="259" max="259" width="31.7109375" style="1" customWidth="1"/>
    <col min="260" max="260" width="10.42578125" style="1" customWidth="1"/>
    <col min="261" max="261" width="7.7109375" style="1" customWidth="1"/>
    <col min="262" max="263" width="14.85546875" style="1" bestFit="1" customWidth="1"/>
    <col min="264" max="281" width="0" style="1" hidden="1" customWidth="1"/>
    <col min="282" max="282" width="10" style="1" customWidth="1"/>
    <col min="283" max="283" width="10.28515625" style="1" customWidth="1"/>
    <col min="284" max="284" width="0" style="1" hidden="1" customWidth="1"/>
    <col min="285" max="287" width="6.7109375" style="1" customWidth="1"/>
    <col min="288" max="288" width="36.5703125" style="1" customWidth="1"/>
    <col min="289" max="512" width="11.42578125" style="1"/>
    <col min="513" max="513" width="5.42578125" style="1" customWidth="1"/>
    <col min="514" max="514" width="12" style="1" customWidth="1"/>
    <col min="515" max="515" width="31.7109375" style="1" customWidth="1"/>
    <col min="516" max="516" width="10.42578125" style="1" customWidth="1"/>
    <col min="517" max="517" width="7.7109375" style="1" customWidth="1"/>
    <col min="518" max="519" width="14.85546875" style="1" bestFit="1" customWidth="1"/>
    <col min="520" max="537" width="0" style="1" hidden="1" customWidth="1"/>
    <col min="538" max="538" width="10" style="1" customWidth="1"/>
    <col min="539" max="539" width="10.28515625" style="1" customWidth="1"/>
    <col min="540" max="540" width="0" style="1" hidden="1" customWidth="1"/>
    <col min="541" max="543" width="6.7109375" style="1" customWidth="1"/>
    <col min="544" max="544" width="36.5703125" style="1" customWidth="1"/>
    <col min="545" max="768" width="11.42578125" style="1"/>
    <col min="769" max="769" width="5.42578125" style="1" customWidth="1"/>
    <col min="770" max="770" width="12" style="1" customWidth="1"/>
    <col min="771" max="771" width="31.7109375" style="1" customWidth="1"/>
    <col min="772" max="772" width="10.42578125" style="1" customWidth="1"/>
    <col min="773" max="773" width="7.7109375" style="1" customWidth="1"/>
    <col min="774" max="775" width="14.85546875" style="1" bestFit="1" customWidth="1"/>
    <col min="776" max="793" width="0" style="1" hidden="1" customWidth="1"/>
    <col min="794" max="794" width="10" style="1" customWidth="1"/>
    <col min="795" max="795" width="10.28515625" style="1" customWidth="1"/>
    <col min="796" max="796" width="0" style="1" hidden="1" customWidth="1"/>
    <col min="797" max="799" width="6.7109375" style="1" customWidth="1"/>
    <col min="800" max="800" width="36.5703125" style="1" customWidth="1"/>
    <col min="801" max="1024" width="11.42578125" style="1"/>
    <col min="1025" max="1025" width="5.42578125" style="1" customWidth="1"/>
    <col min="1026" max="1026" width="12" style="1" customWidth="1"/>
    <col min="1027" max="1027" width="31.7109375" style="1" customWidth="1"/>
    <col min="1028" max="1028" width="10.42578125" style="1" customWidth="1"/>
    <col min="1029" max="1029" width="7.7109375" style="1" customWidth="1"/>
    <col min="1030" max="1031" width="14.85546875" style="1" bestFit="1" customWidth="1"/>
    <col min="1032" max="1049" width="0" style="1" hidden="1" customWidth="1"/>
    <col min="1050" max="1050" width="10" style="1" customWidth="1"/>
    <col min="1051" max="1051" width="10.28515625" style="1" customWidth="1"/>
    <col min="1052" max="1052" width="0" style="1" hidden="1" customWidth="1"/>
    <col min="1053" max="1055" width="6.7109375" style="1" customWidth="1"/>
    <col min="1056" max="1056" width="36.5703125" style="1" customWidth="1"/>
    <col min="1057" max="1280" width="11.42578125" style="1"/>
    <col min="1281" max="1281" width="5.42578125" style="1" customWidth="1"/>
    <col min="1282" max="1282" width="12" style="1" customWidth="1"/>
    <col min="1283" max="1283" width="31.7109375" style="1" customWidth="1"/>
    <col min="1284" max="1284" width="10.42578125" style="1" customWidth="1"/>
    <col min="1285" max="1285" width="7.7109375" style="1" customWidth="1"/>
    <col min="1286" max="1287" width="14.85546875" style="1" bestFit="1" customWidth="1"/>
    <col min="1288" max="1305" width="0" style="1" hidden="1" customWidth="1"/>
    <col min="1306" max="1306" width="10" style="1" customWidth="1"/>
    <col min="1307" max="1307" width="10.28515625" style="1" customWidth="1"/>
    <col min="1308" max="1308" width="0" style="1" hidden="1" customWidth="1"/>
    <col min="1309" max="1311" width="6.7109375" style="1" customWidth="1"/>
    <col min="1312" max="1312" width="36.5703125" style="1" customWidth="1"/>
    <col min="1313" max="1536" width="11.42578125" style="1"/>
    <col min="1537" max="1537" width="5.42578125" style="1" customWidth="1"/>
    <col min="1538" max="1538" width="12" style="1" customWidth="1"/>
    <col min="1539" max="1539" width="31.7109375" style="1" customWidth="1"/>
    <col min="1540" max="1540" width="10.42578125" style="1" customWidth="1"/>
    <col min="1541" max="1541" width="7.7109375" style="1" customWidth="1"/>
    <col min="1542" max="1543" width="14.85546875" style="1" bestFit="1" customWidth="1"/>
    <col min="1544" max="1561" width="0" style="1" hidden="1" customWidth="1"/>
    <col min="1562" max="1562" width="10" style="1" customWidth="1"/>
    <col min="1563" max="1563" width="10.28515625" style="1" customWidth="1"/>
    <col min="1564" max="1564" width="0" style="1" hidden="1" customWidth="1"/>
    <col min="1565" max="1567" width="6.7109375" style="1" customWidth="1"/>
    <col min="1568" max="1568" width="36.5703125" style="1" customWidth="1"/>
    <col min="1569" max="1792" width="11.42578125" style="1"/>
    <col min="1793" max="1793" width="5.42578125" style="1" customWidth="1"/>
    <col min="1794" max="1794" width="12" style="1" customWidth="1"/>
    <col min="1795" max="1795" width="31.7109375" style="1" customWidth="1"/>
    <col min="1796" max="1796" width="10.42578125" style="1" customWidth="1"/>
    <col min="1797" max="1797" width="7.7109375" style="1" customWidth="1"/>
    <col min="1798" max="1799" width="14.85546875" style="1" bestFit="1" customWidth="1"/>
    <col min="1800" max="1817" width="0" style="1" hidden="1" customWidth="1"/>
    <col min="1818" max="1818" width="10" style="1" customWidth="1"/>
    <col min="1819" max="1819" width="10.28515625" style="1" customWidth="1"/>
    <col min="1820" max="1820" width="0" style="1" hidden="1" customWidth="1"/>
    <col min="1821" max="1823" width="6.7109375" style="1" customWidth="1"/>
    <col min="1824" max="1824" width="36.5703125" style="1" customWidth="1"/>
    <col min="1825" max="2048" width="11.42578125" style="1"/>
    <col min="2049" max="2049" width="5.42578125" style="1" customWidth="1"/>
    <col min="2050" max="2050" width="12" style="1" customWidth="1"/>
    <col min="2051" max="2051" width="31.7109375" style="1" customWidth="1"/>
    <col min="2052" max="2052" width="10.42578125" style="1" customWidth="1"/>
    <col min="2053" max="2053" width="7.7109375" style="1" customWidth="1"/>
    <col min="2054" max="2055" width="14.85546875" style="1" bestFit="1" customWidth="1"/>
    <col min="2056" max="2073" width="0" style="1" hidden="1" customWidth="1"/>
    <col min="2074" max="2074" width="10" style="1" customWidth="1"/>
    <col min="2075" max="2075" width="10.28515625" style="1" customWidth="1"/>
    <col min="2076" max="2076" width="0" style="1" hidden="1" customWidth="1"/>
    <col min="2077" max="2079" width="6.7109375" style="1" customWidth="1"/>
    <col min="2080" max="2080" width="36.5703125" style="1" customWidth="1"/>
    <col min="2081" max="2304" width="11.42578125" style="1"/>
    <col min="2305" max="2305" width="5.42578125" style="1" customWidth="1"/>
    <col min="2306" max="2306" width="12" style="1" customWidth="1"/>
    <col min="2307" max="2307" width="31.7109375" style="1" customWidth="1"/>
    <col min="2308" max="2308" width="10.42578125" style="1" customWidth="1"/>
    <col min="2309" max="2309" width="7.7109375" style="1" customWidth="1"/>
    <col min="2310" max="2311" width="14.85546875" style="1" bestFit="1" customWidth="1"/>
    <col min="2312" max="2329" width="0" style="1" hidden="1" customWidth="1"/>
    <col min="2330" max="2330" width="10" style="1" customWidth="1"/>
    <col min="2331" max="2331" width="10.28515625" style="1" customWidth="1"/>
    <col min="2332" max="2332" width="0" style="1" hidden="1" customWidth="1"/>
    <col min="2333" max="2335" width="6.7109375" style="1" customWidth="1"/>
    <col min="2336" max="2336" width="36.5703125" style="1" customWidth="1"/>
    <col min="2337" max="2560" width="11.42578125" style="1"/>
    <col min="2561" max="2561" width="5.42578125" style="1" customWidth="1"/>
    <col min="2562" max="2562" width="12" style="1" customWidth="1"/>
    <col min="2563" max="2563" width="31.7109375" style="1" customWidth="1"/>
    <col min="2564" max="2564" width="10.42578125" style="1" customWidth="1"/>
    <col min="2565" max="2565" width="7.7109375" style="1" customWidth="1"/>
    <col min="2566" max="2567" width="14.85546875" style="1" bestFit="1" customWidth="1"/>
    <col min="2568" max="2585" width="0" style="1" hidden="1" customWidth="1"/>
    <col min="2586" max="2586" width="10" style="1" customWidth="1"/>
    <col min="2587" max="2587" width="10.28515625" style="1" customWidth="1"/>
    <col min="2588" max="2588" width="0" style="1" hidden="1" customWidth="1"/>
    <col min="2589" max="2591" width="6.7109375" style="1" customWidth="1"/>
    <col min="2592" max="2592" width="36.5703125" style="1" customWidth="1"/>
    <col min="2593" max="2816" width="11.42578125" style="1"/>
    <col min="2817" max="2817" width="5.42578125" style="1" customWidth="1"/>
    <col min="2818" max="2818" width="12" style="1" customWidth="1"/>
    <col min="2819" max="2819" width="31.7109375" style="1" customWidth="1"/>
    <col min="2820" max="2820" width="10.42578125" style="1" customWidth="1"/>
    <col min="2821" max="2821" width="7.7109375" style="1" customWidth="1"/>
    <col min="2822" max="2823" width="14.85546875" style="1" bestFit="1" customWidth="1"/>
    <col min="2824" max="2841" width="0" style="1" hidden="1" customWidth="1"/>
    <col min="2842" max="2842" width="10" style="1" customWidth="1"/>
    <col min="2843" max="2843" width="10.28515625" style="1" customWidth="1"/>
    <col min="2844" max="2844" width="0" style="1" hidden="1" customWidth="1"/>
    <col min="2845" max="2847" width="6.7109375" style="1" customWidth="1"/>
    <col min="2848" max="2848" width="36.5703125" style="1" customWidth="1"/>
    <col min="2849" max="3072" width="11.42578125" style="1"/>
    <col min="3073" max="3073" width="5.42578125" style="1" customWidth="1"/>
    <col min="3074" max="3074" width="12" style="1" customWidth="1"/>
    <col min="3075" max="3075" width="31.7109375" style="1" customWidth="1"/>
    <col min="3076" max="3076" width="10.42578125" style="1" customWidth="1"/>
    <col min="3077" max="3077" width="7.7109375" style="1" customWidth="1"/>
    <col min="3078" max="3079" width="14.85546875" style="1" bestFit="1" customWidth="1"/>
    <col min="3080" max="3097" width="0" style="1" hidden="1" customWidth="1"/>
    <col min="3098" max="3098" width="10" style="1" customWidth="1"/>
    <col min="3099" max="3099" width="10.28515625" style="1" customWidth="1"/>
    <col min="3100" max="3100" width="0" style="1" hidden="1" customWidth="1"/>
    <col min="3101" max="3103" width="6.7109375" style="1" customWidth="1"/>
    <col min="3104" max="3104" width="36.5703125" style="1" customWidth="1"/>
    <col min="3105" max="3328" width="11.42578125" style="1"/>
    <col min="3329" max="3329" width="5.42578125" style="1" customWidth="1"/>
    <col min="3330" max="3330" width="12" style="1" customWidth="1"/>
    <col min="3331" max="3331" width="31.7109375" style="1" customWidth="1"/>
    <col min="3332" max="3332" width="10.42578125" style="1" customWidth="1"/>
    <col min="3333" max="3333" width="7.7109375" style="1" customWidth="1"/>
    <col min="3334" max="3335" width="14.85546875" style="1" bestFit="1" customWidth="1"/>
    <col min="3336" max="3353" width="0" style="1" hidden="1" customWidth="1"/>
    <col min="3354" max="3354" width="10" style="1" customWidth="1"/>
    <col min="3355" max="3355" width="10.28515625" style="1" customWidth="1"/>
    <col min="3356" max="3356" width="0" style="1" hidden="1" customWidth="1"/>
    <col min="3357" max="3359" width="6.7109375" style="1" customWidth="1"/>
    <col min="3360" max="3360" width="36.5703125" style="1" customWidth="1"/>
    <col min="3361" max="3584" width="11.42578125" style="1"/>
    <col min="3585" max="3585" width="5.42578125" style="1" customWidth="1"/>
    <col min="3586" max="3586" width="12" style="1" customWidth="1"/>
    <col min="3587" max="3587" width="31.7109375" style="1" customWidth="1"/>
    <col min="3588" max="3588" width="10.42578125" style="1" customWidth="1"/>
    <col min="3589" max="3589" width="7.7109375" style="1" customWidth="1"/>
    <col min="3590" max="3591" width="14.85546875" style="1" bestFit="1" customWidth="1"/>
    <col min="3592" max="3609" width="0" style="1" hidden="1" customWidth="1"/>
    <col min="3610" max="3610" width="10" style="1" customWidth="1"/>
    <col min="3611" max="3611" width="10.28515625" style="1" customWidth="1"/>
    <col min="3612" max="3612" width="0" style="1" hidden="1" customWidth="1"/>
    <col min="3613" max="3615" width="6.7109375" style="1" customWidth="1"/>
    <col min="3616" max="3616" width="36.5703125" style="1" customWidth="1"/>
    <col min="3617" max="3840" width="11.42578125" style="1"/>
    <col min="3841" max="3841" width="5.42578125" style="1" customWidth="1"/>
    <col min="3842" max="3842" width="12" style="1" customWidth="1"/>
    <col min="3843" max="3843" width="31.7109375" style="1" customWidth="1"/>
    <col min="3844" max="3844" width="10.42578125" style="1" customWidth="1"/>
    <col min="3845" max="3845" width="7.7109375" style="1" customWidth="1"/>
    <col min="3846" max="3847" width="14.85546875" style="1" bestFit="1" customWidth="1"/>
    <col min="3848" max="3865" width="0" style="1" hidden="1" customWidth="1"/>
    <col min="3866" max="3866" width="10" style="1" customWidth="1"/>
    <col min="3867" max="3867" width="10.28515625" style="1" customWidth="1"/>
    <col min="3868" max="3868" width="0" style="1" hidden="1" customWidth="1"/>
    <col min="3869" max="3871" width="6.7109375" style="1" customWidth="1"/>
    <col min="3872" max="3872" width="36.5703125" style="1" customWidth="1"/>
    <col min="3873" max="4096" width="11.42578125" style="1"/>
    <col min="4097" max="4097" width="5.42578125" style="1" customWidth="1"/>
    <col min="4098" max="4098" width="12" style="1" customWidth="1"/>
    <col min="4099" max="4099" width="31.7109375" style="1" customWidth="1"/>
    <col min="4100" max="4100" width="10.42578125" style="1" customWidth="1"/>
    <col min="4101" max="4101" width="7.7109375" style="1" customWidth="1"/>
    <col min="4102" max="4103" width="14.85546875" style="1" bestFit="1" customWidth="1"/>
    <col min="4104" max="4121" width="0" style="1" hidden="1" customWidth="1"/>
    <col min="4122" max="4122" width="10" style="1" customWidth="1"/>
    <col min="4123" max="4123" width="10.28515625" style="1" customWidth="1"/>
    <col min="4124" max="4124" width="0" style="1" hidden="1" customWidth="1"/>
    <col min="4125" max="4127" width="6.7109375" style="1" customWidth="1"/>
    <col min="4128" max="4128" width="36.5703125" style="1" customWidth="1"/>
    <col min="4129" max="4352" width="11.42578125" style="1"/>
    <col min="4353" max="4353" width="5.42578125" style="1" customWidth="1"/>
    <col min="4354" max="4354" width="12" style="1" customWidth="1"/>
    <col min="4355" max="4355" width="31.7109375" style="1" customWidth="1"/>
    <col min="4356" max="4356" width="10.42578125" style="1" customWidth="1"/>
    <col min="4357" max="4357" width="7.7109375" style="1" customWidth="1"/>
    <col min="4358" max="4359" width="14.85546875" style="1" bestFit="1" customWidth="1"/>
    <col min="4360" max="4377" width="0" style="1" hidden="1" customWidth="1"/>
    <col min="4378" max="4378" width="10" style="1" customWidth="1"/>
    <col min="4379" max="4379" width="10.28515625" style="1" customWidth="1"/>
    <col min="4380" max="4380" width="0" style="1" hidden="1" customWidth="1"/>
    <col min="4381" max="4383" width="6.7109375" style="1" customWidth="1"/>
    <col min="4384" max="4384" width="36.5703125" style="1" customWidth="1"/>
    <col min="4385" max="4608" width="11.42578125" style="1"/>
    <col min="4609" max="4609" width="5.42578125" style="1" customWidth="1"/>
    <col min="4610" max="4610" width="12" style="1" customWidth="1"/>
    <col min="4611" max="4611" width="31.7109375" style="1" customWidth="1"/>
    <col min="4612" max="4612" width="10.42578125" style="1" customWidth="1"/>
    <col min="4613" max="4613" width="7.7109375" style="1" customWidth="1"/>
    <col min="4614" max="4615" width="14.85546875" style="1" bestFit="1" customWidth="1"/>
    <col min="4616" max="4633" width="0" style="1" hidden="1" customWidth="1"/>
    <col min="4634" max="4634" width="10" style="1" customWidth="1"/>
    <col min="4635" max="4635" width="10.28515625" style="1" customWidth="1"/>
    <col min="4636" max="4636" width="0" style="1" hidden="1" customWidth="1"/>
    <col min="4637" max="4639" width="6.7109375" style="1" customWidth="1"/>
    <col min="4640" max="4640" width="36.5703125" style="1" customWidth="1"/>
    <col min="4641" max="4864" width="11.42578125" style="1"/>
    <col min="4865" max="4865" width="5.42578125" style="1" customWidth="1"/>
    <col min="4866" max="4866" width="12" style="1" customWidth="1"/>
    <col min="4867" max="4867" width="31.7109375" style="1" customWidth="1"/>
    <col min="4868" max="4868" width="10.42578125" style="1" customWidth="1"/>
    <col min="4869" max="4869" width="7.7109375" style="1" customWidth="1"/>
    <col min="4870" max="4871" width="14.85546875" style="1" bestFit="1" customWidth="1"/>
    <col min="4872" max="4889" width="0" style="1" hidden="1" customWidth="1"/>
    <col min="4890" max="4890" width="10" style="1" customWidth="1"/>
    <col min="4891" max="4891" width="10.28515625" style="1" customWidth="1"/>
    <col min="4892" max="4892" width="0" style="1" hidden="1" customWidth="1"/>
    <col min="4893" max="4895" width="6.7109375" style="1" customWidth="1"/>
    <col min="4896" max="4896" width="36.5703125" style="1" customWidth="1"/>
    <col min="4897" max="5120" width="11.42578125" style="1"/>
    <col min="5121" max="5121" width="5.42578125" style="1" customWidth="1"/>
    <col min="5122" max="5122" width="12" style="1" customWidth="1"/>
    <col min="5123" max="5123" width="31.7109375" style="1" customWidth="1"/>
    <col min="5124" max="5124" width="10.42578125" style="1" customWidth="1"/>
    <col min="5125" max="5125" width="7.7109375" style="1" customWidth="1"/>
    <col min="5126" max="5127" width="14.85546875" style="1" bestFit="1" customWidth="1"/>
    <col min="5128" max="5145" width="0" style="1" hidden="1" customWidth="1"/>
    <col min="5146" max="5146" width="10" style="1" customWidth="1"/>
    <col min="5147" max="5147" width="10.28515625" style="1" customWidth="1"/>
    <col min="5148" max="5148" width="0" style="1" hidden="1" customWidth="1"/>
    <col min="5149" max="5151" width="6.7109375" style="1" customWidth="1"/>
    <col min="5152" max="5152" width="36.5703125" style="1" customWidth="1"/>
    <col min="5153" max="5376" width="11.42578125" style="1"/>
    <col min="5377" max="5377" width="5.42578125" style="1" customWidth="1"/>
    <col min="5378" max="5378" width="12" style="1" customWidth="1"/>
    <col min="5379" max="5379" width="31.7109375" style="1" customWidth="1"/>
    <col min="5380" max="5380" width="10.42578125" style="1" customWidth="1"/>
    <col min="5381" max="5381" width="7.7109375" style="1" customWidth="1"/>
    <col min="5382" max="5383" width="14.85546875" style="1" bestFit="1" customWidth="1"/>
    <col min="5384" max="5401" width="0" style="1" hidden="1" customWidth="1"/>
    <col min="5402" max="5402" width="10" style="1" customWidth="1"/>
    <col min="5403" max="5403" width="10.28515625" style="1" customWidth="1"/>
    <col min="5404" max="5404" width="0" style="1" hidden="1" customWidth="1"/>
    <col min="5405" max="5407" width="6.7109375" style="1" customWidth="1"/>
    <col min="5408" max="5408" width="36.5703125" style="1" customWidth="1"/>
    <col min="5409" max="5632" width="11.42578125" style="1"/>
    <col min="5633" max="5633" width="5.42578125" style="1" customWidth="1"/>
    <col min="5634" max="5634" width="12" style="1" customWidth="1"/>
    <col min="5635" max="5635" width="31.7109375" style="1" customWidth="1"/>
    <col min="5636" max="5636" width="10.42578125" style="1" customWidth="1"/>
    <col min="5637" max="5637" width="7.7109375" style="1" customWidth="1"/>
    <col min="5638" max="5639" width="14.85546875" style="1" bestFit="1" customWidth="1"/>
    <col min="5640" max="5657" width="0" style="1" hidden="1" customWidth="1"/>
    <col min="5658" max="5658" width="10" style="1" customWidth="1"/>
    <col min="5659" max="5659" width="10.28515625" style="1" customWidth="1"/>
    <col min="5660" max="5660" width="0" style="1" hidden="1" customWidth="1"/>
    <col min="5661" max="5663" width="6.7109375" style="1" customWidth="1"/>
    <col min="5664" max="5664" width="36.5703125" style="1" customWidth="1"/>
    <col min="5665" max="5888" width="11.42578125" style="1"/>
    <col min="5889" max="5889" width="5.42578125" style="1" customWidth="1"/>
    <col min="5890" max="5890" width="12" style="1" customWidth="1"/>
    <col min="5891" max="5891" width="31.7109375" style="1" customWidth="1"/>
    <col min="5892" max="5892" width="10.42578125" style="1" customWidth="1"/>
    <col min="5893" max="5893" width="7.7109375" style="1" customWidth="1"/>
    <col min="5894" max="5895" width="14.85546875" style="1" bestFit="1" customWidth="1"/>
    <col min="5896" max="5913" width="0" style="1" hidden="1" customWidth="1"/>
    <col min="5914" max="5914" width="10" style="1" customWidth="1"/>
    <col min="5915" max="5915" width="10.28515625" style="1" customWidth="1"/>
    <col min="5916" max="5916" width="0" style="1" hidden="1" customWidth="1"/>
    <col min="5917" max="5919" width="6.7109375" style="1" customWidth="1"/>
    <col min="5920" max="5920" width="36.5703125" style="1" customWidth="1"/>
    <col min="5921" max="6144" width="11.42578125" style="1"/>
    <col min="6145" max="6145" width="5.42578125" style="1" customWidth="1"/>
    <col min="6146" max="6146" width="12" style="1" customWidth="1"/>
    <col min="6147" max="6147" width="31.7109375" style="1" customWidth="1"/>
    <col min="6148" max="6148" width="10.42578125" style="1" customWidth="1"/>
    <col min="6149" max="6149" width="7.7109375" style="1" customWidth="1"/>
    <col min="6150" max="6151" width="14.85546875" style="1" bestFit="1" customWidth="1"/>
    <col min="6152" max="6169" width="0" style="1" hidden="1" customWidth="1"/>
    <col min="6170" max="6170" width="10" style="1" customWidth="1"/>
    <col min="6171" max="6171" width="10.28515625" style="1" customWidth="1"/>
    <col min="6172" max="6172" width="0" style="1" hidden="1" customWidth="1"/>
    <col min="6173" max="6175" width="6.7109375" style="1" customWidth="1"/>
    <col min="6176" max="6176" width="36.5703125" style="1" customWidth="1"/>
    <col min="6177" max="6400" width="11.42578125" style="1"/>
    <col min="6401" max="6401" width="5.42578125" style="1" customWidth="1"/>
    <col min="6402" max="6402" width="12" style="1" customWidth="1"/>
    <col min="6403" max="6403" width="31.7109375" style="1" customWidth="1"/>
    <col min="6404" max="6404" width="10.42578125" style="1" customWidth="1"/>
    <col min="6405" max="6405" width="7.7109375" style="1" customWidth="1"/>
    <col min="6406" max="6407" width="14.85546875" style="1" bestFit="1" customWidth="1"/>
    <col min="6408" max="6425" width="0" style="1" hidden="1" customWidth="1"/>
    <col min="6426" max="6426" width="10" style="1" customWidth="1"/>
    <col min="6427" max="6427" width="10.28515625" style="1" customWidth="1"/>
    <col min="6428" max="6428" width="0" style="1" hidden="1" customWidth="1"/>
    <col min="6429" max="6431" width="6.7109375" style="1" customWidth="1"/>
    <col min="6432" max="6432" width="36.5703125" style="1" customWidth="1"/>
    <col min="6433" max="6656" width="11.42578125" style="1"/>
    <col min="6657" max="6657" width="5.42578125" style="1" customWidth="1"/>
    <col min="6658" max="6658" width="12" style="1" customWidth="1"/>
    <col min="6659" max="6659" width="31.7109375" style="1" customWidth="1"/>
    <col min="6660" max="6660" width="10.42578125" style="1" customWidth="1"/>
    <col min="6661" max="6661" width="7.7109375" style="1" customWidth="1"/>
    <col min="6662" max="6663" width="14.85546875" style="1" bestFit="1" customWidth="1"/>
    <col min="6664" max="6681" width="0" style="1" hidden="1" customWidth="1"/>
    <col min="6682" max="6682" width="10" style="1" customWidth="1"/>
    <col min="6683" max="6683" width="10.28515625" style="1" customWidth="1"/>
    <col min="6684" max="6684" width="0" style="1" hidden="1" customWidth="1"/>
    <col min="6685" max="6687" width="6.7109375" style="1" customWidth="1"/>
    <col min="6688" max="6688" width="36.5703125" style="1" customWidth="1"/>
    <col min="6689" max="6912" width="11.42578125" style="1"/>
    <col min="6913" max="6913" width="5.42578125" style="1" customWidth="1"/>
    <col min="6914" max="6914" width="12" style="1" customWidth="1"/>
    <col min="6915" max="6915" width="31.7109375" style="1" customWidth="1"/>
    <col min="6916" max="6916" width="10.42578125" style="1" customWidth="1"/>
    <col min="6917" max="6917" width="7.7109375" style="1" customWidth="1"/>
    <col min="6918" max="6919" width="14.85546875" style="1" bestFit="1" customWidth="1"/>
    <col min="6920" max="6937" width="0" style="1" hidden="1" customWidth="1"/>
    <col min="6938" max="6938" width="10" style="1" customWidth="1"/>
    <col min="6939" max="6939" width="10.28515625" style="1" customWidth="1"/>
    <col min="6940" max="6940" width="0" style="1" hidden="1" customWidth="1"/>
    <col min="6941" max="6943" width="6.7109375" style="1" customWidth="1"/>
    <col min="6944" max="6944" width="36.5703125" style="1" customWidth="1"/>
    <col min="6945" max="7168" width="11.42578125" style="1"/>
    <col min="7169" max="7169" width="5.42578125" style="1" customWidth="1"/>
    <col min="7170" max="7170" width="12" style="1" customWidth="1"/>
    <col min="7171" max="7171" width="31.7109375" style="1" customWidth="1"/>
    <col min="7172" max="7172" width="10.42578125" style="1" customWidth="1"/>
    <col min="7173" max="7173" width="7.7109375" style="1" customWidth="1"/>
    <col min="7174" max="7175" width="14.85546875" style="1" bestFit="1" customWidth="1"/>
    <col min="7176" max="7193" width="0" style="1" hidden="1" customWidth="1"/>
    <col min="7194" max="7194" width="10" style="1" customWidth="1"/>
    <col min="7195" max="7195" width="10.28515625" style="1" customWidth="1"/>
    <col min="7196" max="7196" width="0" style="1" hidden="1" customWidth="1"/>
    <col min="7197" max="7199" width="6.7109375" style="1" customWidth="1"/>
    <col min="7200" max="7200" width="36.5703125" style="1" customWidth="1"/>
    <col min="7201" max="7424" width="11.42578125" style="1"/>
    <col min="7425" max="7425" width="5.42578125" style="1" customWidth="1"/>
    <col min="7426" max="7426" width="12" style="1" customWidth="1"/>
    <col min="7427" max="7427" width="31.7109375" style="1" customWidth="1"/>
    <col min="7428" max="7428" width="10.42578125" style="1" customWidth="1"/>
    <col min="7429" max="7429" width="7.7109375" style="1" customWidth="1"/>
    <col min="7430" max="7431" width="14.85546875" style="1" bestFit="1" customWidth="1"/>
    <col min="7432" max="7449" width="0" style="1" hidden="1" customWidth="1"/>
    <col min="7450" max="7450" width="10" style="1" customWidth="1"/>
    <col min="7451" max="7451" width="10.28515625" style="1" customWidth="1"/>
    <col min="7452" max="7452" width="0" style="1" hidden="1" customWidth="1"/>
    <col min="7453" max="7455" width="6.7109375" style="1" customWidth="1"/>
    <col min="7456" max="7456" width="36.5703125" style="1" customWidth="1"/>
    <col min="7457" max="7680" width="11.42578125" style="1"/>
    <col min="7681" max="7681" width="5.42578125" style="1" customWidth="1"/>
    <col min="7682" max="7682" width="12" style="1" customWidth="1"/>
    <col min="7683" max="7683" width="31.7109375" style="1" customWidth="1"/>
    <col min="7684" max="7684" width="10.42578125" style="1" customWidth="1"/>
    <col min="7685" max="7685" width="7.7109375" style="1" customWidth="1"/>
    <col min="7686" max="7687" width="14.85546875" style="1" bestFit="1" customWidth="1"/>
    <col min="7688" max="7705" width="0" style="1" hidden="1" customWidth="1"/>
    <col min="7706" max="7706" width="10" style="1" customWidth="1"/>
    <col min="7707" max="7707" width="10.28515625" style="1" customWidth="1"/>
    <col min="7708" max="7708" width="0" style="1" hidden="1" customWidth="1"/>
    <col min="7709" max="7711" width="6.7109375" style="1" customWidth="1"/>
    <col min="7712" max="7712" width="36.5703125" style="1" customWidth="1"/>
    <col min="7713" max="7936" width="11.42578125" style="1"/>
    <col min="7937" max="7937" width="5.42578125" style="1" customWidth="1"/>
    <col min="7938" max="7938" width="12" style="1" customWidth="1"/>
    <col min="7939" max="7939" width="31.7109375" style="1" customWidth="1"/>
    <col min="7940" max="7940" width="10.42578125" style="1" customWidth="1"/>
    <col min="7941" max="7941" width="7.7109375" style="1" customWidth="1"/>
    <col min="7942" max="7943" width="14.85546875" style="1" bestFit="1" customWidth="1"/>
    <col min="7944" max="7961" width="0" style="1" hidden="1" customWidth="1"/>
    <col min="7962" max="7962" width="10" style="1" customWidth="1"/>
    <col min="7963" max="7963" width="10.28515625" style="1" customWidth="1"/>
    <col min="7964" max="7964" width="0" style="1" hidden="1" customWidth="1"/>
    <col min="7965" max="7967" width="6.7109375" style="1" customWidth="1"/>
    <col min="7968" max="7968" width="36.5703125" style="1" customWidth="1"/>
    <col min="7969" max="8192" width="11.42578125" style="1"/>
    <col min="8193" max="8193" width="5.42578125" style="1" customWidth="1"/>
    <col min="8194" max="8194" width="12" style="1" customWidth="1"/>
    <col min="8195" max="8195" width="31.7109375" style="1" customWidth="1"/>
    <col min="8196" max="8196" width="10.42578125" style="1" customWidth="1"/>
    <col min="8197" max="8197" width="7.7109375" style="1" customWidth="1"/>
    <col min="8198" max="8199" width="14.85546875" style="1" bestFit="1" customWidth="1"/>
    <col min="8200" max="8217" width="0" style="1" hidden="1" customWidth="1"/>
    <col min="8218" max="8218" width="10" style="1" customWidth="1"/>
    <col min="8219" max="8219" width="10.28515625" style="1" customWidth="1"/>
    <col min="8220" max="8220" width="0" style="1" hidden="1" customWidth="1"/>
    <col min="8221" max="8223" width="6.7109375" style="1" customWidth="1"/>
    <col min="8224" max="8224" width="36.5703125" style="1" customWidth="1"/>
    <col min="8225" max="8448" width="11.42578125" style="1"/>
    <col min="8449" max="8449" width="5.42578125" style="1" customWidth="1"/>
    <col min="8450" max="8450" width="12" style="1" customWidth="1"/>
    <col min="8451" max="8451" width="31.7109375" style="1" customWidth="1"/>
    <col min="8452" max="8452" width="10.42578125" style="1" customWidth="1"/>
    <col min="8453" max="8453" width="7.7109375" style="1" customWidth="1"/>
    <col min="8454" max="8455" width="14.85546875" style="1" bestFit="1" customWidth="1"/>
    <col min="8456" max="8473" width="0" style="1" hidden="1" customWidth="1"/>
    <col min="8474" max="8474" width="10" style="1" customWidth="1"/>
    <col min="8475" max="8475" width="10.28515625" style="1" customWidth="1"/>
    <col min="8476" max="8476" width="0" style="1" hidden="1" customWidth="1"/>
    <col min="8477" max="8479" width="6.7109375" style="1" customWidth="1"/>
    <col min="8480" max="8480" width="36.5703125" style="1" customWidth="1"/>
    <col min="8481" max="8704" width="11.42578125" style="1"/>
    <col min="8705" max="8705" width="5.42578125" style="1" customWidth="1"/>
    <col min="8706" max="8706" width="12" style="1" customWidth="1"/>
    <col min="8707" max="8707" width="31.7109375" style="1" customWidth="1"/>
    <col min="8708" max="8708" width="10.42578125" style="1" customWidth="1"/>
    <col min="8709" max="8709" width="7.7109375" style="1" customWidth="1"/>
    <col min="8710" max="8711" width="14.85546875" style="1" bestFit="1" customWidth="1"/>
    <col min="8712" max="8729" width="0" style="1" hidden="1" customWidth="1"/>
    <col min="8730" max="8730" width="10" style="1" customWidth="1"/>
    <col min="8731" max="8731" width="10.28515625" style="1" customWidth="1"/>
    <col min="8732" max="8732" width="0" style="1" hidden="1" customWidth="1"/>
    <col min="8733" max="8735" width="6.7109375" style="1" customWidth="1"/>
    <col min="8736" max="8736" width="36.5703125" style="1" customWidth="1"/>
    <col min="8737" max="8960" width="11.42578125" style="1"/>
    <col min="8961" max="8961" width="5.42578125" style="1" customWidth="1"/>
    <col min="8962" max="8962" width="12" style="1" customWidth="1"/>
    <col min="8963" max="8963" width="31.7109375" style="1" customWidth="1"/>
    <col min="8964" max="8964" width="10.42578125" style="1" customWidth="1"/>
    <col min="8965" max="8965" width="7.7109375" style="1" customWidth="1"/>
    <col min="8966" max="8967" width="14.85546875" style="1" bestFit="1" customWidth="1"/>
    <col min="8968" max="8985" width="0" style="1" hidden="1" customWidth="1"/>
    <col min="8986" max="8986" width="10" style="1" customWidth="1"/>
    <col min="8987" max="8987" width="10.28515625" style="1" customWidth="1"/>
    <col min="8988" max="8988" width="0" style="1" hidden="1" customWidth="1"/>
    <col min="8989" max="8991" width="6.7109375" style="1" customWidth="1"/>
    <col min="8992" max="8992" width="36.5703125" style="1" customWidth="1"/>
    <col min="8993" max="9216" width="11.42578125" style="1"/>
    <col min="9217" max="9217" width="5.42578125" style="1" customWidth="1"/>
    <col min="9218" max="9218" width="12" style="1" customWidth="1"/>
    <col min="9219" max="9219" width="31.7109375" style="1" customWidth="1"/>
    <col min="9220" max="9220" width="10.42578125" style="1" customWidth="1"/>
    <col min="9221" max="9221" width="7.7109375" style="1" customWidth="1"/>
    <col min="9222" max="9223" width="14.85546875" style="1" bestFit="1" customWidth="1"/>
    <col min="9224" max="9241" width="0" style="1" hidden="1" customWidth="1"/>
    <col min="9242" max="9242" width="10" style="1" customWidth="1"/>
    <col min="9243" max="9243" width="10.28515625" style="1" customWidth="1"/>
    <col min="9244" max="9244" width="0" style="1" hidden="1" customWidth="1"/>
    <col min="9245" max="9247" width="6.7109375" style="1" customWidth="1"/>
    <col min="9248" max="9248" width="36.5703125" style="1" customWidth="1"/>
    <col min="9249" max="9472" width="11.42578125" style="1"/>
    <col min="9473" max="9473" width="5.42578125" style="1" customWidth="1"/>
    <col min="9474" max="9474" width="12" style="1" customWidth="1"/>
    <col min="9475" max="9475" width="31.7109375" style="1" customWidth="1"/>
    <col min="9476" max="9476" width="10.42578125" style="1" customWidth="1"/>
    <col min="9477" max="9477" width="7.7109375" style="1" customWidth="1"/>
    <col min="9478" max="9479" width="14.85546875" style="1" bestFit="1" customWidth="1"/>
    <col min="9480" max="9497" width="0" style="1" hidden="1" customWidth="1"/>
    <col min="9498" max="9498" width="10" style="1" customWidth="1"/>
    <col min="9499" max="9499" width="10.28515625" style="1" customWidth="1"/>
    <col min="9500" max="9500" width="0" style="1" hidden="1" customWidth="1"/>
    <col min="9501" max="9503" width="6.7109375" style="1" customWidth="1"/>
    <col min="9504" max="9504" width="36.5703125" style="1" customWidth="1"/>
    <col min="9505" max="9728" width="11.42578125" style="1"/>
    <col min="9729" max="9729" width="5.42578125" style="1" customWidth="1"/>
    <col min="9730" max="9730" width="12" style="1" customWidth="1"/>
    <col min="9731" max="9731" width="31.7109375" style="1" customWidth="1"/>
    <col min="9732" max="9732" width="10.42578125" style="1" customWidth="1"/>
    <col min="9733" max="9733" width="7.7109375" style="1" customWidth="1"/>
    <col min="9734" max="9735" width="14.85546875" style="1" bestFit="1" customWidth="1"/>
    <col min="9736" max="9753" width="0" style="1" hidden="1" customWidth="1"/>
    <col min="9754" max="9754" width="10" style="1" customWidth="1"/>
    <col min="9755" max="9755" width="10.28515625" style="1" customWidth="1"/>
    <col min="9756" max="9756" width="0" style="1" hidden="1" customWidth="1"/>
    <col min="9757" max="9759" width="6.7109375" style="1" customWidth="1"/>
    <col min="9760" max="9760" width="36.5703125" style="1" customWidth="1"/>
    <col min="9761" max="9984" width="11.42578125" style="1"/>
    <col min="9985" max="9985" width="5.42578125" style="1" customWidth="1"/>
    <col min="9986" max="9986" width="12" style="1" customWidth="1"/>
    <col min="9987" max="9987" width="31.7109375" style="1" customWidth="1"/>
    <col min="9988" max="9988" width="10.42578125" style="1" customWidth="1"/>
    <col min="9989" max="9989" width="7.7109375" style="1" customWidth="1"/>
    <col min="9990" max="9991" width="14.85546875" style="1" bestFit="1" customWidth="1"/>
    <col min="9992" max="10009" width="0" style="1" hidden="1" customWidth="1"/>
    <col min="10010" max="10010" width="10" style="1" customWidth="1"/>
    <col min="10011" max="10011" width="10.28515625" style="1" customWidth="1"/>
    <col min="10012" max="10012" width="0" style="1" hidden="1" customWidth="1"/>
    <col min="10013" max="10015" width="6.7109375" style="1" customWidth="1"/>
    <col min="10016" max="10016" width="36.5703125" style="1" customWidth="1"/>
    <col min="10017" max="10240" width="11.42578125" style="1"/>
    <col min="10241" max="10241" width="5.42578125" style="1" customWidth="1"/>
    <col min="10242" max="10242" width="12" style="1" customWidth="1"/>
    <col min="10243" max="10243" width="31.7109375" style="1" customWidth="1"/>
    <col min="10244" max="10244" width="10.42578125" style="1" customWidth="1"/>
    <col min="10245" max="10245" width="7.7109375" style="1" customWidth="1"/>
    <col min="10246" max="10247" width="14.85546875" style="1" bestFit="1" customWidth="1"/>
    <col min="10248" max="10265" width="0" style="1" hidden="1" customWidth="1"/>
    <col min="10266" max="10266" width="10" style="1" customWidth="1"/>
    <col min="10267" max="10267" width="10.28515625" style="1" customWidth="1"/>
    <col min="10268" max="10268" width="0" style="1" hidden="1" customWidth="1"/>
    <col min="10269" max="10271" width="6.7109375" style="1" customWidth="1"/>
    <col min="10272" max="10272" width="36.5703125" style="1" customWidth="1"/>
    <col min="10273" max="10496" width="11.42578125" style="1"/>
    <col min="10497" max="10497" width="5.42578125" style="1" customWidth="1"/>
    <col min="10498" max="10498" width="12" style="1" customWidth="1"/>
    <col min="10499" max="10499" width="31.7109375" style="1" customWidth="1"/>
    <col min="10500" max="10500" width="10.42578125" style="1" customWidth="1"/>
    <col min="10501" max="10501" width="7.7109375" style="1" customWidth="1"/>
    <col min="10502" max="10503" width="14.85546875" style="1" bestFit="1" customWidth="1"/>
    <col min="10504" max="10521" width="0" style="1" hidden="1" customWidth="1"/>
    <col min="10522" max="10522" width="10" style="1" customWidth="1"/>
    <col min="10523" max="10523" width="10.28515625" style="1" customWidth="1"/>
    <col min="10524" max="10524" width="0" style="1" hidden="1" customWidth="1"/>
    <col min="10525" max="10527" width="6.7109375" style="1" customWidth="1"/>
    <col min="10528" max="10528" width="36.5703125" style="1" customWidth="1"/>
    <col min="10529" max="10752" width="11.42578125" style="1"/>
    <col min="10753" max="10753" width="5.42578125" style="1" customWidth="1"/>
    <col min="10754" max="10754" width="12" style="1" customWidth="1"/>
    <col min="10755" max="10755" width="31.7109375" style="1" customWidth="1"/>
    <col min="10756" max="10756" width="10.42578125" style="1" customWidth="1"/>
    <col min="10757" max="10757" width="7.7109375" style="1" customWidth="1"/>
    <col min="10758" max="10759" width="14.85546875" style="1" bestFit="1" customWidth="1"/>
    <col min="10760" max="10777" width="0" style="1" hidden="1" customWidth="1"/>
    <col min="10778" max="10778" width="10" style="1" customWidth="1"/>
    <col min="10779" max="10779" width="10.28515625" style="1" customWidth="1"/>
    <col min="10780" max="10780" width="0" style="1" hidden="1" customWidth="1"/>
    <col min="10781" max="10783" width="6.7109375" style="1" customWidth="1"/>
    <col min="10784" max="10784" width="36.5703125" style="1" customWidth="1"/>
    <col min="10785" max="11008" width="11.42578125" style="1"/>
    <col min="11009" max="11009" width="5.42578125" style="1" customWidth="1"/>
    <col min="11010" max="11010" width="12" style="1" customWidth="1"/>
    <col min="11011" max="11011" width="31.7109375" style="1" customWidth="1"/>
    <col min="11012" max="11012" width="10.42578125" style="1" customWidth="1"/>
    <col min="11013" max="11013" width="7.7109375" style="1" customWidth="1"/>
    <col min="11014" max="11015" width="14.85546875" style="1" bestFit="1" customWidth="1"/>
    <col min="11016" max="11033" width="0" style="1" hidden="1" customWidth="1"/>
    <col min="11034" max="11034" width="10" style="1" customWidth="1"/>
    <col min="11035" max="11035" width="10.28515625" style="1" customWidth="1"/>
    <col min="11036" max="11036" width="0" style="1" hidden="1" customWidth="1"/>
    <col min="11037" max="11039" width="6.7109375" style="1" customWidth="1"/>
    <col min="11040" max="11040" width="36.5703125" style="1" customWidth="1"/>
    <col min="11041" max="11264" width="11.42578125" style="1"/>
    <col min="11265" max="11265" width="5.42578125" style="1" customWidth="1"/>
    <col min="11266" max="11266" width="12" style="1" customWidth="1"/>
    <col min="11267" max="11267" width="31.7109375" style="1" customWidth="1"/>
    <col min="11268" max="11268" width="10.42578125" style="1" customWidth="1"/>
    <col min="11269" max="11269" width="7.7109375" style="1" customWidth="1"/>
    <col min="11270" max="11271" width="14.85546875" style="1" bestFit="1" customWidth="1"/>
    <col min="11272" max="11289" width="0" style="1" hidden="1" customWidth="1"/>
    <col min="11290" max="11290" width="10" style="1" customWidth="1"/>
    <col min="11291" max="11291" width="10.28515625" style="1" customWidth="1"/>
    <col min="11292" max="11292" width="0" style="1" hidden="1" customWidth="1"/>
    <col min="11293" max="11295" width="6.7109375" style="1" customWidth="1"/>
    <col min="11296" max="11296" width="36.5703125" style="1" customWidth="1"/>
    <col min="11297" max="11520" width="11.42578125" style="1"/>
    <col min="11521" max="11521" width="5.42578125" style="1" customWidth="1"/>
    <col min="11522" max="11522" width="12" style="1" customWidth="1"/>
    <col min="11523" max="11523" width="31.7109375" style="1" customWidth="1"/>
    <col min="11524" max="11524" width="10.42578125" style="1" customWidth="1"/>
    <col min="11525" max="11525" width="7.7109375" style="1" customWidth="1"/>
    <col min="11526" max="11527" width="14.85546875" style="1" bestFit="1" customWidth="1"/>
    <col min="11528" max="11545" width="0" style="1" hidden="1" customWidth="1"/>
    <col min="11546" max="11546" width="10" style="1" customWidth="1"/>
    <col min="11547" max="11547" width="10.28515625" style="1" customWidth="1"/>
    <col min="11548" max="11548" width="0" style="1" hidden="1" customWidth="1"/>
    <col min="11549" max="11551" width="6.7109375" style="1" customWidth="1"/>
    <col min="11552" max="11552" width="36.5703125" style="1" customWidth="1"/>
    <col min="11553" max="11776" width="11.42578125" style="1"/>
    <col min="11777" max="11777" width="5.42578125" style="1" customWidth="1"/>
    <col min="11778" max="11778" width="12" style="1" customWidth="1"/>
    <col min="11779" max="11779" width="31.7109375" style="1" customWidth="1"/>
    <col min="11780" max="11780" width="10.42578125" style="1" customWidth="1"/>
    <col min="11781" max="11781" width="7.7109375" style="1" customWidth="1"/>
    <col min="11782" max="11783" width="14.85546875" style="1" bestFit="1" customWidth="1"/>
    <col min="11784" max="11801" width="0" style="1" hidden="1" customWidth="1"/>
    <col min="11802" max="11802" width="10" style="1" customWidth="1"/>
    <col min="11803" max="11803" width="10.28515625" style="1" customWidth="1"/>
    <col min="11804" max="11804" width="0" style="1" hidden="1" customWidth="1"/>
    <col min="11805" max="11807" width="6.7109375" style="1" customWidth="1"/>
    <col min="11808" max="11808" width="36.5703125" style="1" customWidth="1"/>
    <col min="11809" max="12032" width="11.42578125" style="1"/>
    <col min="12033" max="12033" width="5.42578125" style="1" customWidth="1"/>
    <col min="12034" max="12034" width="12" style="1" customWidth="1"/>
    <col min="12035" max="12035" width="31.7109375" style="1" customWidth="1"/>
    <col min="12036" max="12036" width="10.42578125" style="1" customWidth="1"/>
    <col min="12037" max="12037" width="7.7109375" style="1" customWidth="1"/>
    <col min="12038" max="12039" width="14.85546875" style="1" bestFit="1" customWidth="1"/>
    <col min="12040" max="12057" width="0" style="1" hidden="1" customWidth="1"/>
    <col min="12058" max="12058" width="10" style="1" customWidth="1"/>
    <col min="12059" max="12059" width="10.28515625" style="1" customWidth="1"/>
    <col min="12060" max="12060" width="0" style="1" hidden="1" customWidth="1"/>
    <col min="12061" max="12063" width="6.7109375" style="1" customWidth="1"/>
    <col min="12064" max="12064" width="36.5703125" style="1" customWidth="1"/>
    <col min="12065" max="12288" width="11.42578125" style="1"/>
    <col min="12289" max="12289" width="5.42578125" style="1" customWidth="1"/>
    <col min="12290" max="12290" width="12" style="1" customWidth="1"/>
    <col min="12291" max="12291" width="31.7109375" style="1" customWidth="1"/>
    <col min="12292" max="12292" width="10.42578125" style="1" customWidth="1"/>
    <col min="12293" max="12293" width="7.7109375" style="1" customWidth="1"/>
    <col min="12294" max="12295" width="14.85546875" style="1" bestFit="1" customWidth="1"/>
    <col min="12296" max="12313" width="0" style="1" hidden="1" customWidth="1"/>
    <col min="12314" max="12314" width="10" style="1" customWidth="1"/>
    <col min="12315" max="12315" width="10.28515625" style="1" customWidth="1"/>
    <col min="12316" max="12316" width="0" style="1" hidden="1" customWidth="1"/>
    <col min="12317" max="12319" width="6.7109375" style="1" customWidth="1"/>
    <col min="12320" max="12320" width="36.5703125" style="1" customWidth="1"/>
    <col min="12321" max="12544" width="11.42578125" style="1"/>
    <col min="12545" max="12545" width="5.42578125" style="1" customWidth="1"/>
    <col min="12546" max="12546" width="12" style="1" customWidth="1"/>
    <col min="12547" max="12547" width="31.7109375" style="1" customWidth="1"/>
    <col min="12548" max="12548" width="10.42578125" style="1" customWidth="1"/>
    <col min="12549" max="12549" width="7.7109375" style="1" customWidth="1"/>
    <col min="12550" max="12551" width="14.85546875" style="1" bestFit="1" customWidth="1"/>
    <col min="12552" max="12569" width="0" style="1" hidden="1" customWidth="1"/>
    <col min="12570" max="12570" width="10" style="1" customWidth="1"/>
    <col min="12571" max="12571" width="10.28515625" style="1" customWidth="1"/>
    <col min="12572" max="12572" width="0" style="1" hidden="1" customWidth="1"/>
    <col min="12573" max="12575" width="6.7109375" style="1" customWidth="1"/>
    <col min="12576" max="12576" width="36.5703125" style="1" customWidth="1"/>
    <col min="12577" max="12800" width="11.42578125" style="1"/>
    <col min="12801" max="12801" width="5.42578125" style="1" customWidth="1"/>
    <col min="12802" max="12802" width="12" style="1" customWidth="1"/>
    <col min="12803" max="12803" width="31.7109375" style="1" customWidth="1"/>
    <col min="12804" max="12804" width="10.42578125" style="1" customWidth="1"/>
    <col min="12805" max="12805" width="7.7109375" style="1" customWidth="1"/>
    <col min="12806" max="12807" width="14.85546875" style="1" bestFit="1" customWidth="1"/>
    <col min="12808" max="12825" width="0" style="1" hidden="1" customWidth="1"/>
    <col min="12826" max="12826" width="10" style="1" customWidth="1"/>
    <col min="12827" max="12827" width="10.28515625" style="1" customWidth="1"/>
    <col min="12828" max="12828" width="0" style="1" hidden="1" customWidth="1"/>
    <col min="12829" max="12831" width="6.7109375" style="1" customWidth="1"/>
    <col min="12832" max="12832" width="36.5703125" style="1" customWidth="1"/>
    <col min="12833" max="13056" width="11.42578125" style="1"/>
    <col min="13057" max="13057" width="5.42578125" style="1" customWidth="1"/>
    <col min="13058" max="13058" width="12" style="1" customWidth="1"/>
    <col min="13059" max="13059" width="31.7109375" style="1" customWidth="1"/>
    <col min="13060" max="13060" width="10.42578125" style="1" customWidth="1"/>
    <col min="13061" max="13061" width="7.7109375" style="1" customWidth="1"/>
    <col min="13062" max="13063" width="14.85546875" style="1" bestFit="1" customWidth="1"/>
    <col min="13064" max="13081" width="0" style="1" hidden="1" customWidth="1"/>
    <col min="13082" max="13082" width="10" style="1" customWidth="1"/>
    <col min="13083" max="13083" width="10.28515625" style="1" customWidth="1"/>
    <col min="13084" max="13084" width="0" style="1" hidden="1" customWidth="1"/>
    <col min="13085" max="13087" width="6.7109375" style="1" customWidth="1"/>
    <col min="13088" max="13088" width="36.5703125" style="1" customWidth="1"/>
    <col min="13089" max="13312" width="11.42578125" style="1"/>
    <col min="13313" max="13313" width="5.42578125" style="1" customWidth="1"/>
    <col min="13314" max="13314" width="12" style="1" customWidth="1"/>
    <col min="13315" max="13315" width="31.7109375" style="1" customWidth="1"/>
    <col min="13316" max="13316" width="10.42578125" style="1" customWidth="1"/>
    <col min="13317" max="13317" width="7.7109375" style="1" customWidth="1"/>
    <col min="13318" max="13319" width="14.85546875" style="1" bestFit="1" customWidth="1"/>
    <col min="13320" max="13337" width="0" style="1" hidden="1" customWidth="1"/>
    <col min="13338" max="13338" width="10" style="1" customWidth="1"/>
    <col min="13339" max="13339" width="10.28515625" style="1" customWidth="1"/>
    <col min="13340" max="13340" width="0" style="1" hidden="1" customWidth="1"/>
    <col min="13341" max="13343" width="6.7109375" style="1" customWidth="1"/>
    <col min="13344" max="13344" width="36.5703125" style="1" customWidth="1"/>
    <col min="13345" max="13568" width="11.42578125" style="1"/>
    <col min="13569" max="13569" width="5.42578125" style="1" customWidth="1"/>
    <col min="13570" max="13570" width="12" style="1" customWidth="1"/>
    <col min="13571" max="13571" width="31.7109375" style="1" customWidth="1"/>
    <col min="13572" max="13572" width="10.42578125" style="1" customWidth="1"/>
    <col min="13573" max="13573" width="7.7109375" style="1" customWidth="1"/>
    <col min="13574" max="13575" width="14.85546875" style="1" bestFit="1" customWidth="1"/>
    <col min="13576" max="13593" width="0" style="1" hidden="1" customWidth="1"/>
    <col min="13594" max="13594" width="10" style="1" customWidth="1"/>
    <col min="13595" max="13595" width="10.28515625" style="1" customWidth="1"/>
    <col min="13596" max="13596" width="0" style="1" hidden="1" customWidth="1"/>
    <col min="13597" max="13599" width="6.7109375" style="1" customWidth="1"/>
    <col min="13600" max="13600" width="36.5703125" style="1" customWidth="1"/>
    <col min="13601" max="13824" width="11.42578125" style="1"/>
    <col min="13825" max="13825" width="5.42578125" style="1" customWidth="1"/>
    <col min="13826" max="13826" width="12" style="1" customWidth="1"/>
    <col min="13827" max="13827" width="31.7109375" style="1" customWidth="1"/>
    <col min="13828" max="13828" width="10.42578125" style="1" customWidth="1"/>
    <col min="13829" max="13829" width="7.7109375" style="1" customWidth="1"/>
    <col min="13830" max="13831" width="14.85546875" style="1" bestFit="1" customWidth="1"/>
    <col min="13832" max="13849" width="0" style="1" hidden="1" customWidth="1"/>
    <col min="13850" max="13850" width="10" style="1" customWidth="1"/>
    <col min="13851" max="13851" width="10.28515625" style="1" customWidth="1"/>
    <col min="13852" max="13852" width="0" style="1" hidden="1" customWidth="1"/>
    <col min="13853" max="13855" width="6.7109375" style="1" customWidth="1"/>
    <col min="13856" max="13856" width="36.5703125" style="1" customWidth="1"/>
    <col min="13857" max="14080" width="11.42578125" style="1"/>
    <col min="14081" max="14081" width="5.42578125" style="1" customWidth="1"/>
    <col min="14082" max="14082" width="12" style="1" customWidth="1"/>
    <col min="14083" max="14083" width="31.7109375" style="1" customWidth="1"/>
    <col min="14084" max="14084" width="10.42578125" style="1" customWidth="1"/>
    <col min="14085" max="14085" width="7.7109375" style="1" customWidth="1"/>
    <col min="14086" max="14087" width="14.85546875" style="1" bestFit="1" customWidth="1"/>
    <col min="14088" max="14105" width="0" style="1" hidden="1" customWidth="1"/>
    <col min="14106" max="14106" width="10" style="1" customWidth="1"/>
    <col min="14107" max="14107" width="10.28515625" style="1" customWidth="1"/>
    <col min="14108" max="14108" width="0" style="1" hidden="1" customWidth="1"/>
    <col min="14109" max="14111" width="6.7109375" style="1" customWidth="1"/>
    <col min="14112" max="14112" width="36.5703125" style="1" customWidth="1"/>
    <col min="14113" max="14336" width="11.42578125" style="1"/>
    <col min="14337" max="14337" width="5.42578125" style="1" customWidth="1"/>
    <col min="14338" max="14338" width="12" style="1" customWidth="1"/>
    <col min="14339" max="14339" width="31.7109375" style="1" customWidth="1"/>
    <col min="14340" max="14340" width="10.42578125" style="1" customWidth="1"/>
    <col min="14341" max="14341" width="7.7109375" style="1" customWidth="1"/>
    <col min="14342" max="14343" width="14.85546875" style="1" bestFit="1" customWidth="1"/>
    <col min="14344" max="14361" width="0" style="1" hidden="1" customWidth="1"/>
    <col min="14362" max="14362" width="10" style="1" customWidth="1"/>
    <col min="14363" max="14363" width="10.28515625" style="1" customWidth="1"/>
    <col min="14364" max="14364" width="0" style="1" hidden="1" customWidth="1"/>
    <col min="14365" max="14367" width="6.7109375" style="1" customWidth="1"/>
    <col min="14368" max="14368" width="36.5703125" style="1" customWidth="1"/>
    <col min="14369" max="14592" width="11.42578125" style="1"/>
    <col min="14593" max="14593" width="5.42578125" style="1" customWidth="1"/>
    <col min="14594" max="14594" width="12" style="1" customWidth="1"/>
    <col min="14595" max="14595" width="31.7109375" style="1" customWidth="1"/>
    <col min="14596" max="14596" width="10.42578125" style="1" customWidth="1"/>
    <col min="14597" max="14597" width="7.7109375" style="1" customWidth="1"/>
    <col min="14598" max="14599" width="14.85546875" style="1" bestFit="1" customWidth="1"/>
    <col min="14600" max="14617" width="0" style="1" hidden="1" customWidth="1"/>
    <col min="14618" max="14618" width="10" style="1" customWidth="1"/>
    <col min="14619" max="14619" width="10.28515625" style="1" customWidth="1"/>
    <col min="14620" max="14620" width="0" style="1" hidden="1" customWidth="1"/>
    <col min="14621" max="14623" width="6.7109375" style="1" customWidth="1"/>
    <col min="14624" max="14624" width="36.5703125" style="1" customWidth="1"/>
    <col min="14625" max="14848" width="11.42578125" style="1"/>
    <col min="14849" max="14849" width="5.42578125" style="1" customWidth="1"/>
    <col min="14850" max="14850" width="12" style="1" customWidth="1"/>
    <col min="14851" max="14851" width="31.7109375" style="1" customWidth="1"/>
    <col min="14852" max="14852" width="10.42578125" style="1" customWidth="1"/>
    <col min="14853" max="14853" width="7.7109375" style="1" customWidth="1"/>
    <col min="14854" max="14855" width="14.85546875" style="1" bestFit="1" customWidth="1"/>
    <col min="14856" max="14873" width="0" style="1" hidden="1" customWidth="1"/>
    <col min="14874" max="14874" width="10" style="1" customWidth="1"/>
    <col min="14875" max="14875" width="10.28515625" style="1" customWidth="1"/>
    <col min="14876" max="14876" width="0" style="1" hidden="1" customWidth="1"/>
    <col min="14877" max="14879" width="6.7109375" style="1" customWidth="1"/>
    <col min="14880" max="14880" width="36.5703125" style="1" customWidth="1"/>
    <col min="14881" max="15104" width="11.42578125" style="1"/>
    <col min="15105" max="15105" width="5.42578125" style="1" customWidth="1"/>
    <col min="15106" max="15106" width="12" style="1" customWidth="1"/>
    <col min="15107" max="15107" width="31.7109375" style="1" customWidth="1"/>
    <col min="15108" max="15108" width="10.42578125" style="1" customWidth="1"/>
    <col min="15109" max="15109" width="7.7109375" style="1" customWidth="1"/>
    <col min="15110" max="15111" width="14.85546875" style="1" bestFit="1" customWidth="1"/>
    <col min="15112" max="15129" width="0" style="1" hidden="1" customWidth="1"/>
    <col min="15130" max="15130" width="10" style="1" customWidth="1"/>
    <col min="15131" max="15131" width="10.28515625" style="1" customWidth="1"/>
    <col min="15132" max="15132" width="0" style="1" hidden="1" customWidth="1"/>
    <col min="15133" max="15135" width="6.7109375" style="1" customWidth="1"/>
    <col min="15136" max="15136" width="36.5703125" style="1" customWidth="1"/>
    <col min="15137" max="15360" width="11.42578125" style="1"/>
    <col min="15361" max="15361" width="5.42578125" style="1" customWidth="1"/>
    <col min="15362" max="15362" width="12" style="1" customWidth="1"/>
    <col min="15363" max="15363" width="31.7109375" style="1" customWidth="1"/>
    <col min="15364" max="15364" width="10.42578125" style="1" customWidth="1"/>
    <col min="15365" max="15365" width="7.7109375" style="1" customWidth="1"/>
    <col min="15366" max="15367" width="14.85546875" style="1" bestFit="1" customWidth="1"/>
    <col min="15368" max="15385" width="0" style="1" hidden="1" customWidth="1"/>
    <col min="15386" max="15386" width="10" style="1" customWidth="1"/>
    <col min="15387" max="15387" width="10.28515625" style="1" customWidth="1"/>
    <col min="15388" max="15388" width="0" style="1" hidden="1" customWidth="1"/>
    <col min="15389" max="15391" width="6.7109375" style="1" customWidth="1"/>
    <col min="15392" max="15392" width="36.5703125" style="1" customWidth="1"/>
    <col min="15393" max="15616" width="11.42578125" style="1"/>
    <col min="15617" max="15617" width="5.42578125" style="1" customWidth="1"/>
    <col min="15618" max="15618" width="12" style="1" customWidth="1"/>
    <col min="15619" max="15619" width="31.7109375" style="1" customWidth="1"/>
    <col min="15620" max="15620" width="10.42578125" style="1" customWidth="1"/>
    <col min="15621" max="15621" width="7.7109375" style="1" customWidth="1"/>
    <col min="15622" max="15623" width="14.85546875" style="1" bestFit="1" customWidth="1"/>
    <col min="15624" max="15641" width="0" style="1" hidden="1" customWidth="1"/>
    <col min="15642" max="15642" width="10" style="1" customWidth="1"/>
    <col min="15643" max="15643" width="10.28515625" style="1" customWidth="1"/>
    <col min="15644" max="15644" width="0" style="1" hidden="1" customWidth="1"/>
    <col min="15645" max="15647" width="6.7109375" style="1" customWidth="1"/>
    <col min="15648" max="15648" width="36.5703125" style="1" customWidth="1"/>
    <col min="15649" max="15872" width="11.42578125" style="1"/>
    <col min="15873" max="15873" width="5.42578125" style="1" customWidth="1"/>
    <col min="15874" max="15874" width="12" style="1" customWidth="1"/>
    <col min="15875" max="15875" width="31.7109375" style="1" customWidth="1"/>
    <col min="15876" max="15876" width="10.42578125" style="1" customWidth="1"/>
    <col min="15877" max="15877" width="7.7109375" style="1" customWidth="1"/>
    <col min="15878" max="15879" width="14.85546875" style="1" bestFit="1" customWidth="1"/>
    <col min="15880" max="15897" width="0" style="1" hidden="1" customWidth="1"/>
    <col min="15898" max="15898" width="10" style="1" customWidth="1"/>
    <col min="15899" max="15899" width="10.28515625" style="1" customWidth="1"/>
    <col min="15900" max="15900" width="0" style="1" hidden="1" customWidth="1"/>
    <col min="15901" max="15903" width="6.7109375" style="1" customWidth="1"/>
    <col min="15904" max="15904" width="36.5703125" style="1" customWidth="1"/>
    <col min="15905" max="16128" width="11.42578125" style="1"/>
    <col min="16129" max="16129" width="5.42578125" style="1" customWidth="1"/>
    <col min="16130" max="16130" width="12" style="1" customWidth="1"/>
    <col min="16131" max="16131" width="31.7109375" style="1" customWidth="1"/>
    <col min="16132" max="16132" width="10.42578125" style="1" customWidth="1"/>
    <col min="16133" max="16133" width="7.7109375" style="1" customWidth="1"/>
    <col min="16134" max="16135" width="14.85546875" style="1" bestFit="1" customWidth="1"/>
    <col min="16136" max="16153" width="0" style="1" hidden="1" customWidth="1"/>
    <col min="16154" max="16154" width="10" style="1" customWidth="1"/>
    <col min="16155" max="16155" width="10.28515625" style="1" customWidth="1"/>
    <col min="16156" max="16156" width="0" style="1" hidden="1" customWidth="1"/>
    <col min="16157" max="16159" width="6.7109375" style="1" customWidth="1"/>
    <col min="16160" max="16160" width="36.5703125" style="1" customWidth="1"/>
    <col min="16161" max="16384" width="11.42578125" style="1"/>
  </cols>
  <sheetData>
    <row r="1" spans="1:32" x14ac:dyDescent="0.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</row>
    <row r="2" spans="1:32" x14ac:dyDescent="0.2">
      <c r="A2" s="205" t="s">
        <v>48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</row>
    <row r="3" spans="1:32" x14ac:dyDescent="0.2">
      <c r="A3" s="199" t="s">
        <v>47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</row>
    <row r="4" spans="1:32" x14ac:dyDescent="0.2">
      <c r="A4" s="199" t="s">
        <v>186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</row>
    <row r="5" spans="1:32" x14ac:dyDescent="0.2">
      <c r="A5" s="206" t="s">
        <v>125</v>
      </c>
      <c r="B5" s="206"/>
      <c r="C5" s="2" t="s">
        <v>137</v>
      </c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">
      <c r="A6" s="206" t="s">
        <v>127</v>
      </c>
      <c r="B6" s="206"/>
      <c r="C6" s="5" t="s">
        <v>138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">
      <c r="A7" s="206" t="s">
        <v>49</v>
      </c>
      <c r="B7" s="206"/>
      <c r="C7" s="2" t="s">
        <v>139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2">
      <c r="A8" s="206" t="s">
        <v>50</v>
      </c>
      <c r="B8" s="207"/>
      <c r="C8" s="2" t="s">
        <v>140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206" t="s">
        <v>51</v>
      </c>
      <c r="B9" s="207"/>
      <c r="C9" s="5" t="s">
        <v>141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7"/>
    </row>
    <row r="10" spans="1:32" x14ac:dyDescent="0.2">
      <c r="A10" s="208" t="s">
        <v>52</v>
      </c>
      <c r="B10" s="209" t="s">
        <v>0</v>
      </c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10"/>
    </row>
    <row r="11" spans="1:32" ht="25.5" customHeight="1" x14ac:dyDescent="0.2">
      <c r="A11" s="202" t="s">
        <v>55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4"/>
    </row>
    <row r="12" spans="1:32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2.75" customHeight="1" x14ac:dyDescent="0.2">
      <c r="A13" s="211" t="s">
        <v>1</v>
      </c>
      <c r="B13" s="212"/>
      <c r="C13" s="213"/>
      <c r="D13" s="220" t="s">
        <v>3</v>
      </c>
      <c r="E13" s="220" t="s">
        <v>5</v>
      </c>
      <c r="F13" s="214" t="s">
        <v>6</v>
      </c>
      <c r="G13" s="216"/>
      <c r="H13" s="214" t="s">
        <v>7</v>
      </c>
      <c r="I13" s="216"/>
      <c r="J13" s="211" t="s">
        <v>8</v>
      </c>
      <c r="K13" s="213"/>
      <c r="L13" s="211" t="s">
        <v>8</v>
      </c>
      <c r="M13" s="213"/>
      <c r="N13" s="211" t="s">
        <v>24</v>
      </c>
      <c r="O13" s="213"/>
      <c r="P13" s="211" t="s">
        <v>9</v>
      </c>
      <c r="Q13" s="213"/>
      <c r="R13" s="211" t="s">
        <v>10</v>
      </c>
      <c r="S13" s="213"/>
      <c r="T13" s="211" t="s">
        <v>10</v>
      </c>
      <c r="U13" s="213"/>
      <c r="V13" s="211" t="s">
        <v>25</v>
      </c>
      <c r="W13" s="213"/>
      <c r="X13" s="211" t="s">
        <v>11</v>
      </c>
      <c r="Y13" s="213"/>
      <c r="Z13" s="198" t="s">
        <v>7</v>
      </c>
      <c r="AA13" s="198"/>
      <c r="AB13" s="198"/>
      <c r="AC13" s="214" t="s">
        <v>12</v>
      </c>
      <c r="AD13" s="215"/>
      <c r="AE13" s="216"/>
      <c r="AF13" s="197" t="s">
        <v>22</v>
      </c>
    </row>
    <row r="14" spans="1:32" x14ac:dyDescent="0.2">
      <c r="A14" s="8" t="s">
        <v>13</v>
      </c>
      <c r="B14" s="198" t="s">
        <v>2</v>
      </c>
      <c r="C14" s="198"/>
      <c r="D14" s="221"/>
      <c r="E14" s="221"/>
      <c r="F14" s="9" t="s">
        <v>14</v>
      </c>
      <c r="G14" s="9" t="s">
        <v>54</v>
      </c>
      <c r="H14" s="9" t="s">
        <v>4</v>
      </c>
      <c r="I14" s="9" t="s">
        <v>16</v>
      </c>
      <c r="J14" s="9" t="s">
        <v>14</v>
      </c>
      <c r="K14" s="9" t="s">
        <v>15</v>
      </c>
      <c r="L14" s="10" t="s">
        <v>17</v>
      </c>
      <c r="M14" s="10" t="s">
        <v>18</v>
      </c>
      <c r="N14" s="9" t="s">
        <v>14</v>
      </c>
      <c r="O14" s="9" t="s">
        <v>15</v>
      </c>
      <c r="P14" s="10" t="s">
        <v>17</v>
      </c>
      <c r="Q14" s="10" t="s">
        <v>18</v>
      </c>
      <c r="R14" s="9" t="s">
        <v>14</v>
      </c>
      <c r="S14" s="9" t="s">
        <v>15</v>
      </c>
      <c r="T14" s="10" t="s">
        <v>17</v>
      </c>
      <c r="U14" s="10" t="s">
        <v>18</v>
      </c>
      <c r="V14" s="9" t="s">
        <v>14</v>
      </c>
      <c r="W14" s="9" t="s">
        <v>15</v>
      </c>
      <c r="X14" s="10" t="s">
        <v>17</v>
      </c>
      <c r="Y14" s="10" t="s">
        <v>18</v>
      </c>
      <c r="Z14" s="10" t="s">
        <v>46</v>
      </c>
      <c r="AA14" s="10" t="s">
        <v>16</v>
      </c>
      <c r="AB14" s="10" t="s">
        <v>23</v>
      </c>
      <c r="AC14" s="9" t="s">
        <v>19</v>
      </c>
      <c r="AD14" s="9" t="s">
        <v>20</v>
      </c>
      <c r="AE14" s="9" t="s">
        <v>21</v>
      </c>
      <c r="AF14" s="197"/>
    </row>
    <row r="15" spans="1:32" ht="45" customHeight="1" x14ac:dyDescent="0.2">
      <c r="A15" s="11"/>
      <c r="B15" s="200" t="s">
        <v>56</v>
      </c>
      <c r="C15" s="201"/>
      <c r="D15" s="12" t="s">
        <v>57</v>
      </c>
      <c r="E15" s="13">
        <v>0.45</v>
      </c>
      <c r="F15" s="14">
        <f>1411841.59*0.45</f>
        <v>635328.71550000005</v>
      </c>
      <c r="G15" s="14">
        <f>1236338.02*0.45</f>
        <v>556352.10900000005</v>
      </c>
      <c r="H15" s="15"/>
      <c r="I15" s="15"/>
      <c r="J15" s="16"/>
      <c r="K15" s="16"/>
      <c r="L15" s="11"/>
      <c r="M15" s="11"/>
      <c r="N15" s="16"/>
      <c r="O15" s="16"/>
      <c r="P15" s="11"/>
      <c r="Q15" s="11"/>
      <c r="R15" s="16"/>
      <c r="S15" s="16"/>
      <c r="T15" s="11"/>
      <c r="U15" s="11"/>
      <c r="V15" s="16"/>
      <c r="W15" s="16"/>
      <c r="X15" s="11"/>
      <c r="Y15" s="17"/>
      <c r="Z15" s="18">
        <v>2800</v>
      </c>
      <c r="AA15" s="19">
        <f>2089+1565</f>
        <v>3654</v>
      </c>
      <c r="AB15" s="20"/>
      <c r="AC15" s="17"/>
      <c r="AD15" s="17"/>
      <c r="AE15" s="21"/>
      <c r="AF15" s="22"/>
    </row>
    <row r="16" spans="1:32" ht="45" customHeight="1" x14ac:dyDescent="0.2">
      <c r="A16" s="11"/>
      <c r="B16" s="200" t="s">
        <v>58</v>
      </c>
      <c r="C16" s="201"/>
      <c r="D16" s="12" t="s">
        <v>31</v>
      </c>
      <c r="E16" s="13">
        <v>0.1</v>
      </c>
      <c r="F16" s="14">
        <f>1411841.59*0.1</f>
        <v>141184.15900000001</v>
      </c>
      <c r="G16" s="14">
        <f>+G18*0.1</f>
        <v>123633.80200000001</v>
      </c>
      <c r="H16" s="15"/>
      <c r="I16" s="15"/>
      <c r="J16" s="16"/>
      <c r="K16" s="16"/>
      <c r="L16" s="11"/>
      <c r="M16" s="11"/>
      <c r="N16" s="16"/>
      <c r="O16" s="16"/>
      <c r="P16" s="11"/>
      <c r="Q16" s="11"/>
      <c r="R16" s="16"/>
      <c r="S16" s="16"/>
      <c r="T16" s="11"/>
      <c r="U16" s="11"/>
      <c r="V16" s="16"/>
      <c r="W16" s="16"/>
      <c r="X16" s="11"/>
      <c r="Y16" s="17"/>
      <c r="Z16" s="18">
        <v>9</v>
      </c>
      <c r="AA16" s="19">
        <v>31</v>
      </c>
      <c r="AB16" s="23"/>
      <c r="AC16" s="17"/>
      <c r="AD16" s="17"/>
      <c r="AE16" s="24"/>
      <c r="AF16" s="22"/>
    </row>
    <row r="17" spans="1:32" ht="45" customHeight="1" x14ac:dyDescent="0.2">
      <c r="A17" s="11"/>
      <c r="B17" s="200" t="s">
        <v>32</v>
      </c>
      <c r="C17" s="201"/>
      <c r="D17" s="12" t="s">
        <v>33</v>
      </c>
      <c r="E17" s="13">
        <v>0.45</v>
      </c>
      <c r="F17" s="14">
        <f>1411841.59*0.45</f>
        <v>635328.71550000005</v>
      </c>
      <c r="G17" s="25">
        <f>+G18*0.45</f>
        <v>556352.10900000005</v>
      </c>
      <c r="H17" s="15"/>
      <c r="I17" s="15"/>
      <c r="J17" s="16"/>
      <c r="K17" s="16"/>
      <c r="L17" s="11"/>
      <c r="M17" s="11"/>
      <c r="N17" s="16"/>
      <c r="O17" s="16"/>
      <c r="P17" s="11"/>
      <c r="Q17" s="11"/>
      <c r="R17" s="16"/>
      <c r="S17" s="16"/>
      <c r="T17" s="11"/>
      <c r="U17" s="11"/>
      <c r="V17" s="16"/>
      <c r="W17" s="16"/>
      <c r="X17" s="11"/>
      <c r="Y17" s="17"/>
      <c r="Z17" s="18">
        <f>1280+640</f>
        <v>1920</v>
      </c>
      <c r="AA17" s="19">
        <f>1219+691</f>
        <v>1910</v>
      </c>
      <c r="AB17" s="26" t="s">
        <v>182</v>
      </c>
      <c r="AC17" s="17"/>
      <c r="AD17" s="17"/>
      <c r="AE17" s="24"/>
      <c r="AF17" s="26"/>
    </row>
    <row r="18" spans="1:32" ht="45" customHeight="1" x14ac:dyDescent="0.2">
      <c r="A18" s="217"/>
      <c r="B18" s="218"/>
      <c r="C18" s="219"/>
      <c r="D18" s="10"/>
      <c r="E18" s="27">
        <f>SUM(E15:E17)</f>
        <v>1</v>
      </c>
      <c r="F18" s="28">
        <f>SUM(F15:F17)</f>
        <v>1411841.59</v>
      </c>
      <c r="G18" s="28">
        <v>1236338.02</v>
      </c>
      <c r="H18" s="28">
        <f t="shared" ref="H18:AA18" si="0">SUM(H15:H17)</f>
        <v>0</v>
      </c>
      <c r="I18" s="28">
        <f t="shared" si="0"/>
        <v>0</v>
      </c>
      <c r="J18" s="28">
        <f t="shared" si="0"/>
        <v>0</v>
      </c>
      <c r="K18" s="28">
        <f t="shared" si="0"/>
        <v>0</v>
      </c>
      <c r="L18" s="28">
        <f t="shared" si="0"/>
        <v>0</v>
      </c>
      <c r="M18" s="28">
        <f t="shared" si="0"/>
        <v>0</v>
      </c>
      <c r="N18" s="28">
        <f t="shared" si="0"/>
        <v>0</v>
      </c>
      <c r="O18" s="28">
        <f t="shared" si="0"/>
        <v>0</v>
      </c>
      <c r="P18" s="28">
        <f t="shared" si="0"/>
        <v>0</v>
      </c>
      <c r="Q18" s="28">
        <f t="shared" si="0"/>
        <v>0</v>
      </c>
      <c r="R18" s="28">
        <f t="shared" si="0"/>
        <v>0</v>
      </c>
      <c r="S18" s="28">
        <f t="shared" si="0"/>
        <v>0</v>
      </c>
      <c r="T18" s="28">
        <f t="shared" si="0"/>
        <v>0</v>
      </c>
      <c r="U18" s="28">
        <f t="shared" si="0"/>
        <v>0</v>
      </c>
      <c r="V18" s="28">
        <f t="shared" si="0"/>
        <v>0</v>
      </c>
      <c r="W18" s="28">
        <f t="shared" si="0"/>
        <v>0</v>
      </c>
      <c r="X18" s="28">
        <f t="shared" si="0"/>
        <v>0</v>
      </c>
      <c r="Y18" s="28">
        <f t="shared" si="0"/>
        <v>0</v>
      </c>
      <c r="Z18" s="191">
        <f t="shared" si="0"/>
        <v>4729</v>
      </c>
      <c r="AA18" s="191">
        <f t="shared" si="0"/>
        <v>5595</v>
      </c>
      <c r="AB18" s="17"/>
      <c r="AC18" s="21"/>
      <c r="AD18" s="21"/>
      <c r="AE18" s="29"/>
      <c r="AF18" s="30"/>
    </row>
    <row r="19" spans="1:32" ht="45" customHeight="1" x14ac:dyDescent="0.2">
      <c r="A19" s="6"/>
      <c r="B19" s="6"/>
      <c r="C19" s="6"/>
      <c r="D19" s="6"/>
      <c r="E19" s="6"/>
      <c r="F19" s="31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 t="s">
        <v>177</v>
      </c>
      <c r="AA19" s="6"/>
      <c r="AB19" s="6"/>
      <c r="AC19" s="6"/>
      <c r="AD19" s="6"/>
    </row>
    <row r="20" spans="1:32" s="36" customFormat="1" ht="21.95" customHeight="1" x14ac:dyDescent="0.2">
      <c r="A20" s="32" t="s">
        <v>53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  <c r="O20" s="34"/>
      <c r="P20" s="35"/>
    </row>
    <row r="21" spans="1:32" s="36" customFormat="1" ht="21.95" customHeight="1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3"/>
      <c r="O21" s="34"/>
      <c r="P21" s="35"/>
    </row>
    <row r="22" spans="1:32" s="36" customFormat="1" x14ac:dyDescent="0.2"/>
    <row r="23" spans="1:32" s="36" customFormat="1" x14ac:dyDescent="0.2"/>
    <row r="24" spans="1:32" s="36" customFormat="1" x14ac:dyDescent="0.2"/>
    <row r="25" spans="1:32" s="37" customFormat="1" x14ac:dyDescent="0.2"/>
    <row r="26" spans="1:32" ht="45" customHeight="1" x14ac:dyDescent="0.2">
      <c r="C26" s="38"/>
    </row>
    <row r="27" spans="1:32" ht="45" customHeight="1" x14ac:dyDescent="0.2"/>
    <row r="28" spans="1:32" ht="45" customHeight="1" x14ac:dyDescent="0.2"/>
    <row r="29" spans="1:32" ht="45" customHeight="1" x14ac:dyDescent="0.2"/>
    <row r="30" spans="1:32" ht="45" customHeight="1" x14ac:dyDescent="0.2"/>
    <row r="31" spans="1:32" ht="45" customHeight="1" x14ac:dyDescent="0.2"/>
    <row r="32" spans="1:32" ht="45" customHeight="1" x14ac:dyDescent="0.2"/>
    <row r="33" spans="1:32" ht="45" customHeight="1" x14ac:dyDescent="0.2"/>
    <row r="34" spans="1:32" ht="45" customHeight="1" x14ac:dyDescent="0.2"/>
    <row r="35" spans="1:32" ht="45" customHeight="1" x14ac:dyDescent="0.2"/>
    <row r="36" spans="1:32" ht="45" customHeight="1" x14ac:dyDescent="0.2"/>
    <row r="37" spans="1:32" ht="45" customHeight="1" x14ac:dyDescent="0.2"/>
    <row r="38" spans="1:32" ht="45" customHeight="1" x14ac:dyDescent="0.2"/>
    <row r="39" spans="1:32" ht="45" customHeight="1" x14ac:dyDescent="0.2"/>
    <row r="40" spans="1:32" ht="45" customHeight="1" x14ac:dyDescent="0.2"/>
    <row r="41" spans="1:32" s="39" customFormat="1" ht="4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s="5" customFormat="1" ht="36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s="6" customFormat="1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s="6" customFormat="1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</sheetData>
  <mergeCells count="32">
    <mergeCell ref="B16:C16"/>
    <mergeCell ref="T13:U13"/>
    <mergeCell ref="A18:C18"/>
    <mergeCell ref="X13:Y13"/>
    <mergeCell ref="Z13:AB13"/>
    <mergeCell ref="V13:W13"/>
    <mergeCell ref="B17:C17"/>
    <mergeCell ref="D13:D14"/>
    <mergeCell ref="E13:E14"/>
    <mergeCell ref="F13:G13"/>
    <mergeCell ref="H13:I13"/>
    <mergeCell ref="J13:K13"/>
    <mergeCell ref="L13:M13"/>
    <mergeCell ref="N13:O13"/>
    <mergeCell ref="P13:Q13"/>
    <mergeCell ref="R13:S13"/>
    <mergeCell ref="AF13:AF14"/>
    <mergeCell ref="B14:C14"/>
    <mergeCell ref="A1:AF1"/>
    <mergeCell ref="B15:C15"/>
    <mergeCell ref="A11:AF11"/>
    <mergeCell ref="A2:AF2"/>
    <mergeCell ref="A3:AF3"/>
    <mergeCell ref="A7:B7"/>
    <mergeCell ref="A8:B8"/>
    <mergeCell ref="A9:B9"/>
    <mergeCell ref="A6:B6"/>
    <mergeCell ref="A4:AF4"/>
    <mergeCell ref="A5:B5"/>
    <mergeCell ref="A10:AF10"/>
    <mergeCell ref="A13:C13"/>
    <mergeCell ref="AC13:AE13"/>
  </mergeCells>
  <pageMargins left="0.70866141732283472" right="0.70866141732283472" top="0.74803149606299213" bottom="0.74803149606299213" header="0.31496062992125984" footer="0.31496062992125984"/>
  <pageSetup scale="6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50"/>
  <sheetViews>
    <sheetView zoomScaleNormal="100" workbookViewId="0">
      <selection activeCell="G18" sqref="G18:G19"/>
    </sheetView>
  </sheetViews>
  <sheetFormatPr baseColWidth="10" defaultColWidth="11.42578125" defaultRowHeight="12.75" x14ac:dyDescent="0.2"/>
  <cols>
    <col min="1" max="1" width="5.42578125" style="1" customWidth="1"/>
    <col min="2" max="2" width="12" style="1" customWidth="1"/>
    <col min="3" max="3" width="31.7109375" style="1" customWidth="1"/>
    <col min="4" max="4" width="10.42578125" style="1" customWidth="1"/>
    <col min="5" max="5" width="7.7109375" style="1" customWidth="1"/>
    <col min="6" max="7" width="14.85546875" style="1" bestFit="1" customWidth="1"/>
    <col min="8" max="9" width="10.5703125" style="1" hidden="1" customWidth="1"/>
    <col min="10" max="10" width="11.5703125" style="1" hidden="1" customWidth="1"/>
    <col min="11" max="11" width="12.42578125" style="1" hidden="1" customWidth="1"/>
    <col min="12" max="12" width="10.140625" style="1" hidden="1" customWidth="1"/>
    <col min="13" max="13" width="10.5703125" style="1" hidden="1" customWidth="1"/>
    <col min="14" max="15" width="11.140625" style="1" hidden="1" customWidth="1"/>
    <col min="16" max="17" width="10.5703125" style="1" hidden="1" customWidth="1"/>
    <col min="18" max="18" width="12" style="1" hidden="1" customWidth="1"/>
    <col min="19" max="19" width="11.140625" style="1" hidden="1" customWidth="1"/>
    <col min="20" max="22" width="10.5703125" style="1" hidden="1" customWidth="1"/>
    <col min="23" max="23" width="11.140625" style="1" hidden="1" customWidth="1"/>
    <col min="24" max="24" width="10.5703125" style="1" hidden="1" customWidth="1"/>
    <col min="25" max="25" width="10.85546875" style="1" hidden="1" customWidth="1"/>
    <col min="26" max="26" width="10" style="1" customWidth="1"/>
    <col min="27" max="27" width="10.28515625" style="1" customWidth="1"/>
    <col min="28" max="28" width="10.85546875" style="1" hidden="1" customWidth="1"/>
    <col min="29" max="31" width="6.7109375" style="1" customWidth="1"/>
    <col min="32" max="32" width="36.5703125" style="1" customWidth="1"/>
    <col min="33" max="256" width="11.42578125" style="1"/>
    <col min="257" max="257" width="5.42578125" style="1" customWidth="1"/>
    <col min="258" max="258" width="12" style="1" customWidth="1"/>
    <col min="259" max="259" width="31.7109375" style="1" customWidth="1"/>
    <col min="260" max="260" width="10.42578125" style="1" customWidth="1"/>
    <col min="261" max="261" width="7.7109375" style="1" customWidth="1"/>
    <col min="262" max="263" width="14.85546875" style="1" bestFit="1" customWidth="1"/>
    <col min="264" max="281" width="0" style="1" hidden="1" customWidth="1"/>
    <col min="282" max="282" width="10" style="1" customWidth="1"/>
    <col min="283" max="283" width="10.28515625" style="1" customWidth="1"/>
    <col min="284" max="284" width="0" style="1" hidden="1" customWidth="1"/>
    <col min="285" max="287" width="6.7109375" style="1" customWidth="1"/>
    <col min="288" max="288" width="36.5703125" style="1" customWidth="1"/>
    <col min="289" max="512" width="11.42578125" style="1"/>
    <col min="513" max="513" width="5.42578125" style="1" customWidth="1"/>
    <col min="514" max="514" width="12" style="1" customWidth="1"/>
    <col min="515" max="515" width="31.7109375" style="1" customWidth="1"/>
    <col min="516" max="516" width="10.42578125" style="1" customWidth="1"/>
    <col min="517" max="517" width="7.7109375" style="1" customWidth="1"/>
    <col min="518" max="519" width="14.85546875" style="1" bestFit="1" customWidth="1"/>
    <col min="520" max="537" width="0" style="1" hidden="1" customWidth="1"/>
    <col min="538" max="538" width="10" style="1" customWidth="1"/>
    <col min="539" max="539" width="10.28515625" style="1" customWidth="1"/>
    <col min="540" max="540" width="0" style="1" hidden="1" customWidth="1"/>
    <col min="541" max="543" width="6.7109375" style="1" customWidth="1"/>
    <col min="544" max="544" width="36.5703125" style="1" customWidth="1"/>
    <col min="545" max="768" width="11.42578125" style="1"/>
    <col min="769" max="769" width="5.42578125" style="1" customWidth="1"/>
    <col min="770" max="770" width="12" style="1" customWidth="1"/>
    <col min="771" max="771" width="31.7109375" style="1" customWidth="1"/>
    <col min="772" max="772" width="10.42578125" style="1" customWidth="1"/>
    <col min="773" max="773" width="7.7109375" style="1" customWidth="1"/>
    <col min="774" max="775" width="14.85546875" style="1" bestFit="1" customWidth="1"/>
    <col min="776" max="793" width="0" style="1" hidden="1" customWidth="1"/>
    <col min="794" max="794" width="10" style="1" customWidth="1"/>
    <col min="795" max="795" width="10.28515625" style="1" customWidth="1"/>
    <col min="796" max="796" width="0" style="1" hidden="1" customWidth="1"/>
    <col min="797" max="799" width="6.7109375" style="1" customWidth="1"/>
    <col min="800" max="800" width="36.5703125" style="1" customWidth="1"/>
    <col min="801" max="1024" width="11.42578125" style="1"/>
    <col min="1025" max="1025" width="5.42578125" style="1" customWidth="1"/>
    <col min="1026" max="1026" width="12" style="1" customWidth="1"/>
    <col min="1027" max="1027" width="31.7109375" style="1" customWidth="1"/>
    <col min="1028" max="1028" width="10.42578125" style="1" customWidth="1"/>
    <col min="1029" max="1029" width="7.7109375" style="1" customWidth="1"/>
    <col min="1030" max="1031" width="14.85546875" style="1" bestFit="1" customWidth="1"/>
    <col min="1032" max="1049" width="0" style="1" hidden="1" customWidth="1"/>
    <col min="1050" max="1050" width="10" style="1" customWidth="1"/>
    <col min="1051" max="1051" width="10.28515625" style="1" customWidth="1"/>
    <col min="1052" max="1052" width="0" style="1" hidden="1" customWidth="1"/>
    <col min="1053" max="1055" width="6.7109375" style="1" customWidth="1"/>
    <col min="1056" max="1056" width="36.5703125" style="1" customWidth="1"/>
    <col min="1057" max="1280" width="11.42578125" style="1"/>
    <col min="1281" max="1281" width="5.42578125" style="1" customWidth="1"/>
    <col min="1282" max="1282" width="12" style="1" customWidth="1"/>
    <col min="1283" max="1283" width="31.7109375" style="1" customWidth="1"/>
    <col min="1284" max="1284" width="10.42578125" style="1" customWidth="1"/>
    <col min="1285" max="1285" width="7.7109375" style="1" customWidth="1"/>
    <col min="1286" max="1287" width="14.85546875" style="1" bestFit="1" customWidth="1"/>
    <col min="1288" max="1305" width="0" style="1" hidden="1" customWidth="1"/>
    <col min="1306" max="1306" width="10" style="1" customWidth="1"/>
    <col min="1307" max="1307" width="10.28515625" style="1" customWidth="1"/>
    <col min="1308" max="1308" width="0" style="1" hidden="1" customWidth="1"/>
    <col min="1309" max="1311" width="6.7109375" style="1" customWidth="1"/>
    <col min="1312" max="1312" width="36.5703125" style="1" customWidth="1"/>
    <col min="1313" max="1536" width="11.42578125" style="1"/>
    <col min="1537" max="1537" width="5.42578125" style="1" customWidth="1"/>
    <col min="1538" max="1538" width="12" style="1" customWidth="1"/>
    <col min="1539" max="1539" width="31.7109375" style="1" customWidth="1"/>
    <col min="1540" max="1540" width="10.42578125" style="1" customWidth="1"/>
    <col min="1541" max="1541" width="7.7109375" style="1" customWidth="1"/>
    <col min="1542" max="1543" width="14.85546875" style="1" bestFit="1" customWidth="1"/>
    <col min="1544" max="1561" width="0" style="1" hidden="1" customWidth="1"/>
    <col min="1562" max="1562" width="10" style="1" customWidth="1"/>
    <col min="1563" max="1563" width="10.28515625" style="1" customWidth="1"/>
    <col min="1564" max="1564" width="0" style="1" hidden="1" customWidth="1"/>
    <col min="1565" max="1567" width="6.7109375" style="1" customWidth="1"/>
    <col min="1568" max="1568" width="36.5703125" style="1" customWidth="1"/>
    <col min="1569" max="1792" width="11.42578125" style="1"/>
    <col min="1793" max="1793" width="5.42578125" style="1" customWidth="1"/>
    <col min="1794" max="1794" width="12" style="1" customWidth="1"/>
    <col min="1795" max="1795" width="31.7109375" style="1" customWidth="1"/>
    <col min="1796" max="1796" width="10.42578125" style="1" customWidth="1"/>
    <col min="1797" max="1797" width="7.7109375" style="1" customWidth="1"/>
    <col min="1798" max="1799" width="14.85546875" style="1" bestFit="1" customWidth="1"/>
    <col min="1800" max="1817" width="0" style="1" hidden="1" customWidth="1"/>
    <col min="1818" max="1818" width="10" style="1" customWidth="1"/>
    <col min="1819" max="1819" width="10.28515625" style="1" customWidth="1"/>
    <col min="1820" max="1820" width="0" style="1" hidden="1" customWidth="1"/>
    <col min="1821" max="1823" width="6.7109375" style="1" customWidth="1"/>
    <col min="1824" max="1824" width="36.5703125" style="1" customWidth="1"/>
    <col min="1825" max="2048" width="11.42578125" style="1"/>
    <col min="2049" max="2049" width="5.42578125" style="1" customWidth="1"/>
    <col min="2050" max="2050" width="12" style="1" customWidth="1"/>
    <col min="2051" max="2051" width="31.7109375" style="1" customWidth="1"/>
    <col min="2052" max="2052" width="10.42578125" style="1" customWidth="1"/>
    <col min="2053" max="2053" width="7.7109375" style="1" customWidth="1"/>
    <col min="2054" max="2055" width="14.85546875" style="1" bestFit="1" customWidth="1"/>
    <col min="2056" max="2073" width="0" style="1" hidden="1" customWidth="1"/>
    <col min="2074" max="2074" width="10" style="1" customWidth="1"/>
    <col min="2075" max="2075" width="10.28515625" style="1" customWidth="1"/>
    <col min="2076" max="2076" width="0" style="1" hidden="1" customWidth="1"/>
    <col min="2077" max="2079" width="6.7109375" style="1" customWidth="1"/>
    <col min="2080" max="2080" width="36.5703125" style="1" customWidth="1"/>
    <col min="2081" max="2304" width="11.42578125" style="1"/>
    <col min="2305" max="2305" width="5.42578125" style="1" customWidth="1"/>
    <col min="2306" max="2306" width="12" style="1" customWidth="1"/>
    <col min="2307" max="2307" width="31.7109375" style="1" customWidth="1"/>
    <col min="2308" max="2308" width="10.42578125" style="1" customWidth="1"/>
    <col min="2309" max="2309" width="7.7109375" style="1" customWidth="1"/>
    <col min="2310" max="2311" width="14.85546875" style="1" bestFit="1" customWidth="1"/>
    <col min="2312" max="2329" width="0" style="1" hidden="1" customWidth="1"/>
    <col min="2330" max="2330" width="10" style="1" customWidth="1"/>
    <col min="2331" max="2331" width="10.28515625" style="1" customWidth="1"/>
    <col min="2332" max="2332" width="0" style="1" hidden="1" customWidth="1"/>
    <col min="2333" max="2335" width="6.7109375" style="1" customWidth="1"/>
    <col min="2336" max="2336" width="36.5703125" style="1" customWidth="1"/>
    <col min="2337" max="2560" width="11.42578125" style="1"/>
    <col min="2561" max="2561" width="5.42578125" style="1" customWidth="1"/>
    <col min="2562" max="2562" width="12" style="1" customWidth="1"/>
    <col min="2563" max="2563" width="31.7109375" style="1" customWidth="1"/>
    <col min="2564" max="2564" width="10.42578125" style="1" customWidth="1"/>
    <col min="2565" max="2565" width="7.7109375" style="1" customWidth="1"/>
    <col min="2566" max="2567" width="14.85546875" style="1" bestFit="1" customWidth="1"/>
    <col min="2568" max="2585" width="0" style="1" hidden="1" customWidth="1"/>
    <col min="2586" max="2586" width="10" style="1" customWidth="1"/>
    <col min="2587" max="2587" width="10.28515625" style="1" customWidth="1"/>
    <col min="2588" max="2588" width="0" style="1" hidden="1" customWidth="1"/>
    <col min="2589" max="2591" width="6.7109375" style="1" customWidth="1"/>
    <col min="2592" max="2592" width="36.5703125" style="1" customWidth="1"/>
    <col min="2593" max="2816" width="11.42578125" style="1"/>
    <col min="2817" max="2817" width="5.42578125" style="1" customWidth="1"/>
    <col min="2818" max="2818" width="12" style="1" customWidth="1"/>
    <col min="2819" max="2819" width="31.7109375" style="1" customWidth="1"/>
    <col min="2820" max="2820" width="10.42578125" style="1" customWidth="1"/>
    <col min="2821" max="2821" width="7.7109375" style="1" customWidth="1"/>
    <col min="2822" max="2823" width="14.85546875" style="1" bestFit="1" customWidth="1"/>
    <col min="2824" max="2841" width="0" style="1" hidden="1" customWidth="1"/>
    <col min="2842" max="2842" width="10" style="1" customWidth="1"/>
    <col min="2843" max="2843" width="10.28515625" style="1" customWidth="1"/>
    <col min="2844" max="2844" width="0" style="1" hidden="1" customWidth="1"/>
    <col min="2845" max="2847" width="6.7109375" style="1" customWidth="1"/>
    <col min="2848" max="2848" width="36.5703125" style="1" customWidth="1"/>
    <col min="2849" max="3072" width="11.42578125" style="1"/>
    <col min="3073" max="3073" width="5.42578125" style="1" customWidth="1"/>
    <col min="3074" max="3074" width="12" style="1" customWidth="1"/>
    <col min="3075" max="3075" width="31.7109375" style="1" customWidth="1"/>
    <col min="3076" max="3076" width="10.42578125" style="1" customWidth="1"/>
    <col min="3077" max="3077" width="7.7109375" style="1" customWidth="1"/>
    <col min="3078" max="3079" width="14.85546875" style="1" bestFit="1" customWidth="1"/>
    <col min="3080" max="3097" width="0" style="1" hidden="1" customWidth="1"/>
    <col min="3098" max="3098" width="10" style="1" customWidth="1"/>
    <col min="3099" max="3099" width="10.28515625" style="1" customWidth="1"/>
    <col min="3100" max="3100" width="0" style="1" hidden="1" customWidth="1"/>
    <col min="3101" max="3103" width="6.7109375" style="1" customWidth="1"/>
    <col min="3104" max="3104" width="36.5703125" style="1" customWidth="1"/>
    <col min="3105" max="3328" width="11.42578125" style="1"/>
    <col min="3329" max="3329" width="5.42578125" style="1" customWidth="1"/>
    <col min="3330" max="3330" width="12" style="1" customWidth="1"/>
    <col min="3331" max="3331" width="31.7109375" style="1" customWidth="1"/>
    <col min="3332" max="3332" width="10.42578125" style="1" customWidth="1"/>
    <col min="3333" max="3333" width="7.7109375" style="1" customWidth="1"/>
    <col min="3334" max="3335" width="14.85546875" style="1" bestFit="1" customWidth="1"/>
    <col min="3336" max="3353" width="0" style="1" hidden="1" customWidth="1"/>
    <col min="3354" max="3354" width="10" style="1" customWidth="1"/>
    <col min="3355" max="3355" width="10.28515625" style="1" customWidth="1"/>
    <col min="3356" max="3356" width="0" style="1" hidden="1" customWidth="1"/>
    <col min="3357" max="3359" width="6.7109375" style="1" customWidth="1"/>
    <col min="3360" max="3360" width="36.5703125" style="1" customWidth="1"/>
    <col min="3361" max="3584" width="11.42578125" style="1"/>
    <col min="3585" max="3585" width="5.42578125" style="1" customWidth="1"/>
    <col min="3586" max="3586" width="12" style="1" customWidth="1"/>
    <col min="3587" max="3587" width="31.7109375" style="1" customWidth="1"/>
    <col min="3588" max="3588" width="10.42578125" style="1" customWidth="1"/>
    <col min="3589" max="3589" width="7.7109375" style="1" customWidth="1"/>
    <col min="3590" max="3591" width="14.85546875" style="1" bestFit="1" customWidth="1"/>
    <col min="3592" max="3609" width="0" style="1" hidden="1" customWidth="1"/>
    <col min="3610" max="3610" width="10" style="1" customWidth="1"/>
    <col min="3611" max="3611" width="10.28515625" style="1" customWidth="1"/>
    <col min="3612" max="3612" width="0" style="1" hidden="1" customWidth="1"/>
    <col min="3613" max="3615" width="6.7109375" style="1" customWidth="1"/>
    <col min="3616" max="3616" width="36.5703125" style="1" customWidth="1"/>
    <col min="3617" max="3840" width="11.42578125" style="1"/>
    <col min="3841" max="3841" width="5.42578125" style="1" customWidth="1"/>
    <col min="3842" max="3842" width="12" style="1" customWidth="1"/>
    <col min="3843" max="3843" width="31.7109375" style="1" customWidth="1"/>
    <col min="3844" max="3844" width="10.42578125" style="1" customWidth="1"/>
    <col min="3845" max="3845" width="7.7109375" style="1" customWidth="1"/>
    <col min="3846" max="3847" width="14.85546875" style="1" bestFit="1" customWidth="1"/>
    <col min="3848" max="3865" width="0" style="1" hidden="1" customWidth="1"/>
    <col min="3866" max="3866" width="10" style="1" customWidth="1"/>
    <col min="3867" max="3867" width="10.28515625" style="1" customWidth="1"/>
    <col min="3868" max="3868" width="0" style="1" hidden="1" customWidth="1"/>
    <col min="3869" max="3871" width="6.7109375" style="1" customWidth="1"/>
    <col min="3872" max="3872" width="36.5703125" style="1" customWidth="1"/>
    <col min="3873" max="4096" width="11.42578125" style="1"/>
    <col min="4097" max="4097" width="5.42578125" style="1" customWidth="1"/>
    <col min="4098" max="4098" width="12" style="1" customWidth="1"/>
    <col min="4099" max="4099" width="31.7109375" style="1" customWidth="1"/>
    <col min="4100" max="4100" width="10.42578125" style="1" customWidth="1"/>
    <col min="4101" max="4101" width="7.7109375" style="1" customWidth="1"/>
    <col min="4102" max="4103" width="14.85546875" style="1" bestFit="1" customWidth="1"/>
    <col min="4104" max="4121" width="0" style="1" hidden="1" customWidth="1"/>
    <col min="4122" max="4122" width="10" style="1" customWidth="1"/>
    <col min="4123" max="4123" width="10.28515625" style="1" customWidth="1"/>
    <col min="4124" max="4124" width="0" style="1" hidden="1" customWidth="1"/>
    <col min="4125" max="4127" width="6.7109375" style="1" customWidth="1"/>
    <col min="4128" max="4128" width="36.5703125" style="1" customWidth="1"/>
    <col min="4129" max="4352" width="11.42578125" style="1"/>
    <col min="4353" max="4353" width="5.42578125" style="1" customWidth="1"/>
    <col min="4354" max="4354" width="12" style="1" customWidth="1"/>
    <col min="4355" max="4355" width="31.7109375" style="1" customWidth="1"/>
    <col min="4356" max="4356" width="10.42578125" style="1" customWidth="1"/>
    <col min="4357" max="4357" width="7.7109375" style="1" customWidth="1"/>
    <col min="4358" max="4359" width="14.85546875" style="1" bestFit="1" customWidth="1"/>
    <col min="4360" max="4377" width="0" style="1" hidden="1" customWidth="1"/>
    <col min="4378" max="4378" width="10" style="1" customWidth="1"/>
    <col min="4379" max="4379" width="10.28515625" style="1" customWidth="1"/>
    <col min="4380" max="4380" width="0" style="1" hidden="1" customWidth="1"/>
    <col min="4381" max="4383" width="6.7109375" style="1" customWidth="1"/>
    <col min="4384" max="4384" width="36.5703125" style="1" customWidth="1"/>
    <col min="4385" max="4608" width="11.42578125" style="1"/>
    <col min="4609" max="4609" width="5.42578125" style="1" customWidth="1"/>
    <col min="4610" max="4610" width="12" style="1" customWidth="1"/>
    <col min="4611" max="4611" width="31.7109375" style="1" customWidth="1"/>
    <col min="4612" max="4612" width="10.42578125" style="1" customWidth="1"/>
    <col min="4613" max="4613" width="7.7109375" style="1" customWidth="1"/>
    <col min="4614" max="4615" width="14.85546875" style="1" bestFit="1" customWidth="1"/>
    <col min="4616" max="4633" width="0" style="1" hidden="1" customWidth="1"/>
    <col min="4634" max="4634" width="10" style="1" customWidth="1"/>
    <col min="4635" max="4635" width="10.28515625" style="1" customWidth="1"/>
    <col min="4636" max="4636" width="0" style="1" hidden="1" customWidth="1"/>
    <col min="4637" max="4639" width="6.7109375" style="1" customWidth="1"/>
    <col min="4640" max="4640" width="36.5703125" style="1" customWidth="1"/>
    <col min="4641" max="4864" width="11.42578125" style="1"/>
    <col min="4865" max="4865" width="5.42578125" style="1" customWidth="1"/>
    <col min="4866" max="4866" width="12" style="1" customWidth="1"/>
    <col min="4867" max="4867" width="31.7109375" style="1" customWidth="1"/>
    <col min="4868" max="4868" width="10.42578125" style="1" customWidth="1"/>
    <col min="4869" max="4869" width="7.7109375" style="1" customWidth="1"/>
    <col min="4870" max="4871" width="14.85546875" style="1" bestFit="1" customWidth="1"/>
    <col min="4872" max="4889" width="0" style="1" hidden="1" customWidth="1"/>
    <col min="4890" max="4890" width="10" style="1" customWidth="1"/>
    <col min="4891" max="4891" width="10.28515625" style="1" customWidth="1"/>
    <col min="4892" max="4892" width="0" style="1" hidden="1" customWidth="1"/>
    <col min="4893" max="4895" width="6.7109375" style="1" customWidth="1"/>
    <col min="4896" max="4896" width="36.5703125" style="1" customWidth="1"/>
    <col min="4897" max="5120" width="11.42578125" style="1"/>
    <col min="5121" max="5121" width="5.42578125" style="1" customWidth="1"/>
    <col min="5122" max="5122" width="12" style="1" customWidth="1"/>
    <col min="5123" max="5123" width="31.7109375" style="1" customWidth="1"/>
    <col min="5124" max="5124" width="10.42578125" style="1" customWidth="1"/>
    <col min="5125" max="5125" width="7.7109375" style="1" customWidth="1"/>
    <col min="5126" max="5127" width="14.85546875" style="1" bestFit="1" customWidth="1"/>
    <col min="5128" max="5145" width="0" style="1" hidden="1" customWidth="1"/>
    <col min="5146" max="5146" width="10" style="1" customWidth="1"/>
    <col min="5147" max="5147" width="10.28515625" style="1" customWidth="1"/>
    <col min="5148" max="5148" width="0" style="1" hidden="1" customWidth="1"/>
    <col min="5149" max="5151" width="6.7109375" style="1" customWidth="1"/>
    <col min="5152" max="5152" width="36.5703125" style="1" customWidth="1"/>
    <col min="5153" max="5376" width="11.42578125" style="1"/>
    <col min="5377" max="5377" width="5.42578125" style="1" customWidth="1"/>
    <col min="5378" max="5378" width="12" style="1" customWidth="1"/>
    <col min="5379" max="5379" width="31.7109375" style="1" customWidth="1"/>
    <col min="5380" max="5380" width="10.42578125" style="1" customWidth="1"/>
    <col min="5381" max="5381" width="7.7109375" style="1" customWidth="1"/>
    <col min="5382" max="5383" width="14.85546875" style="1" bestFit="1" customWidth="1"/>
    <col min="5384" max="5401" width="0" style="1" hidden="1" customWidth="1"/>
    <col min="5402" max="5402" width="10" style="1" customWidth="1"/>
    <col min="5403" max="5403" width="10.28515625" style="1" customWidth="1"/>
    <col min="5404" max="5404" width="0" style="1" hidden="1" customWidth="1"/>
    <col min="5405" max="5407" width="6.7109375" style="1" customWidth="1"/>
    <col min="5408" max="5408" width="36.5703125" style="1" customWidth="1"/>
    <col min="5409" max="5632" width="11.42578125" style="1"/>
    <col min="5633" max="5633" width="5.42578125" style="1" customWidth="1"/>
    <col min="5634" max="5634" width="12" style="1" customWidth="1"/>
    <col min="5635" max="5635" width="31.7109375" style="1" customWidth="1"/>
    <col min="5636" max="5636" width="10.42578125" style="1" customWidth="1"/>
    <col min="5637" max="5637" width="7.7109375" style="1" customWidth="1"/>
    <col min="5638" max="5639" width="14.85546875" style="1" bestFit="1" customWidth="1"/>
    <col min="5640" max="5657" width="0" style="1" hidden="1" customWidth="1"/>
    <col min="5658" max="5658" width="10" style="1" customWidth="1"/>
    <col min="5659" max="5659" width="10.28515625" style="1" customWidth="1"/>
    <col min="5660" max="5660" width="0" style="1" hidden="1" customWidth="1"/>
    <col min="5661" max="5663" width="6.7109375" style="1" customWidth="1"/>
    <col min="5664" max="5664" width="36.5703125" style="1" customWidth="1"/>
    <col min="5665" max="5888" width="11.42578125" style="1"/>
    <col min="5889" max="5889" width="5.42578125" style="1" customWidth="1"/>
    <col min="5890" max="5890" width="12" style="1" customWidth="1"/>
    <col min="5891" max="5891" width="31.7109375" style="1" customWidth="1"/>
    <col min="5892" max="5892" width="10.42578125" style="1" customWidth="1"/>
    <col min="5893" max="5893" width="7.7109375" style="1" customWidth="1"/>
    <col min="5894" max="5895" width="14.85546875" style="1" bestFit="1" customWidth="1"/>
    <col min="5896" max="5913" width="0" style="1" hidden="1" customWidth="1"/>
    <col min="5914" max="5914" width="10" style="1" customWidth="1"/>
    <col min="5915" max="5915" width="10.28515625" style="1" customWidth="1"/>
    <col min="5916" max="5916" width="0" style="1" hidden="1" customWidth="1"/>
    <col min="5917" max="5919" width="6.7109375" style="1" customWidth="1"/>
    <col min="5920" max="5920" width="36.5703125" style="1" customWidth="1"/>
    <col min="5921" max="6144" width="11.42578125" style="1"/>
    <col min="6145" max="6145" width="5.42578125" style="1" customWidth="1"/>
    <col min="6146" max="6146" width="12" style="1" customWidth="1"/>
    <col min="6147" max="6147" width="31.7109375" style="1" customWidth="1"/>
    <col min="6148" max="6148" width="10.42578125" style="1" customWidth="1"/>
    <col min="6149" max="6149" width="7.7109375" style="1" customWidth="1"/>
    <col min="6150" max="6151" width="14.85546875" style="1" bestFit="1" customWidth="1"/>
    <col min="6152" max="6169" width="0" style="1" hidden="1" customWidth="1"/>
    <col min="6170" max="6170" width="10" style="1" customWidth="1"/>
    <col min="6171" max="6171" width="10.28515625" style="1" customWidth="1"/>
    <col min="6172" max="6172" width="0" style="1" hidden="1" customWidth="1"/>
    <col min="6173" max="6175" width="6.7109375" style="1" customWidth="1"/>
    <col min="6176" max="6176" width="36.5703125" style="1" customWidth="1"/>
    <col min="6177" max="6400" width="11.42578125" style="1"/>
    <col min="6401" max="6401" width="5.42578125" style="1" customWidth="1"/>
    <col min="6402" max="6402" width="12" style="1" customWidth="1"/>
    <col min="6403" max="6403" width="31.7109375" style="1" customWidth="1"/>
    <col min="6404" max="6404" width="10.42578125" style="1" customWidth="1"/>
    <col min="6405" max="6405" width="7.7109375" style="1" customWidth="1"/>
    <col min="6406" max="6407" width="14.85546875" style="1" bestFit="1" customWidth="1"/>
    <col min="6408" max="6425" width="0" style="1" hidden="1" customWidth="1"/>
    <col min="6426" max="6426" width="10" style="1" customWidth="1"/>
    <col min="6427" max="6427" width="10.28515625" style="1" customWidth="1"/>
    <col min="6428" max="6428" width="0" style="1" hidden="1" customWidth="1"/>
    <col min="6429" max="6431" width="6.7109375" style="1" customWidth="1"/>
    <col min="6432" max="6432" width="36.5703125" style="1" customWidth="1"/>
    <col min="6433" max="6656" width="11.42578125" style="1"/>
    <col min="6657" max="6657" width="5.42578125" style="1" customWidth="1"/>
    <col min="6658" max="6658" width="12" style="1" customWidth="1"/>
    <col min="6659" max="6659" width="31.7109375" style="1" customWidth="1"/>
    <col min="6660" max="6660" width="10.42578125" style="1" customWidth="1"/>
    <col min="6661" max="6661" width="7.7109375" style="1" customWidth="1"/>
    <col min="6662" max="6663" width="14.85546875" style="1" bestFit="1" customWidth="1"/>
    <col min="6664" max="6681" width="0" style="1" hidden="1" customWidth="1"/>
    <col min="6682" max="6682" width="10" style="1" customWidth="1"/>
    <col min="6683" max="6683" width="10.28515625" style="1" customWidth="1"/>
    <col min="6684" max="6684" width="0" style="1" hidden="1" customWidth="1"/>
    <col min="6685" max="6687" width="6.7109375" style="1" customWidth="1"/>
    <col min="6688" max="6688" width="36.5703125" style="1" customWidth="1"/>
    <col min="6689" max="6912" width="11.42578125" style="1"/>
    <col min="6913" max="6913" width="5.42578125" style="1" customWidth="1"/>
    <col min="6914" max="6914" width="12" style="1" customWidth="1"/>
    <col min="6915" max="6915" width="31.7109375" style="1" customWidth="1"/>
    <col min="6916" max="6916" width="10.42578125" style="1" customWidth="1"/>
    <col min="6917" max="6917" width="7.7109375" style="1" customWidth="1"/>
    <col min="6918" max="6919" width="14.85546875" style="1" bestFit="1" customWidth="1"/>
    <col min="6920" max="6937" width="0" style="1" hidden="1" customWidth="1"/>
    <col min="6938" max="6938" width="10" style="1" customWidth="1"/>
    <col min="6939" max="6939" width="10.28515625" style="1" customWidth="1"/>
    <col min="6940" max="6940" width="0" style="1" hidden="1" customWidth="1"/>
    <col min="6941" max="6943" width="6.7109375" style="1" customWidth="1"/>
    <col min="6944" max="6944" width="36.5703125" style="1" customWidth="1"/>
    <col min="6945" max="7168" width="11.42578125" style="1"/>
    <col min="7169" max="7169" width="5.42578125" style="1" customWidth="1"/>
    <col min="7170" max="7170" width="12" style="1" customWidth="1"/>
    <col min="7171" max="7171" width="31.7109375" style="1" customWidth="1"/>
    <col min="7172" max="7172" width="10.42578125" style="1" customWidth="1"/>
    <col min="7173" max="7173" width="7.7109375" style="1" customWidth="1"/>
    <col min="7174" max="7175" width="14.85546875" style="1" bestFit="1" customWidth="1"/>
    <col min="7176" max="7193" width="0" style="1" hidden="1" customWidth="1"/>
    <col min="7194" max="7194" width="10" style="1" customWidth="1"/>
    <col min="7195" max="7195" width="10.28515625" style="1" customWidth="1"/>
    <col min="7196" max="7196" width="0" style="1" hidden="1" customWidth="1"/>
    <col min="7197" max="7199" width="6.7109375" style="1" customWidth="1"/>
    <col min="7200" max="7200" width="36.5703125" style="1" customWidth="1"/>
    <col min="7201" max="7424" width="11.42578125" style="1"/>
    <col min="7425" max="7425" width="5.42578125" style="1" customWidth="1"/>
    <col min="7426" max="7426" width="12" style="1" customWidth="1"/>
    <col min="7427" max="7427" width="31.7109375" style="1" customWidth="1"/>
    <col min="7428" max="7428" width="10.42578125" style="1" customWidth="1"/>
    <col min="7429" max="7429" width="7.7109375" style="1" customWidth="1"/>
    <col min="7430" max="7431" width="14.85546875" style="1" bestFit="1" customWidth="1"/>
    <col min="7432" max="7449" width="0" style="1" hidden="1" customWidth="1"/>
    <col min="7450" max="7450" width="10" style="1" customWidth="1"/>
    <col min="7451" max="7451" width="10.28515625" style="1" customWidth="1"/>
    <col min="7452" max="7452" width="0" style="1" hidden="1" customWidth="1"/>
    <col min="7453" max="7455" width="6.7109375" style="1" customWidth="1"/>
    <col min="7456" max="7456" width="36.5703125" style="1" customWidth="1"/>
    <col min="7457" max="7680" width="11.42578125" style="1"/>
    <col min="7681" max="7681" width="5.42578125" style="1" customWidth="1"/>
    <col min="7682" max="7682" width="12" style="1" customWidth="1"/>
    <col min="7683" max="7683" width="31.7109375" style="1" customWidth="1"/>
    <col min="7684" max="7684" width="10.42578125" style="1" customWidth="1"/>
    <col min="7685" max="7685" width="7.7109375" style="1" customWidth="1"/>
    <col min="7686" max="7687" width="14.85546875" style="1" bestFit="1" customWidth="1"/>
    <col min="7688" max="7705" width="0" style="1" hidden="1" customWidth="1"/>
    <col min="7706" max="7706" width="10" style="1" customWidth="1"/>
    <col min="7707" max="7707" width="10.28515625" style="1" customWidth="1"/>
    <col min="7708" max="7708" width="0" style="1" hidden="1" customWidth="1"/>
    <col min="7709" max="7711" width="6.7109375" style="1" customWidth="1"/>
    <col min="7712" max="7712" width="36.5703125" style="1" customWidth="1"/>
    <col min="7713" max="7936" width="11.42578125" style="1"/>
    <col min="7937" max="7937" width="5.42578125" style="1" customWidth="1"/>
    <col min="7938" max="7938" width="12" style="1" customWidth="1"/>
    <col min="7939" max="7939" width="31.7109375" style="1" customWidth="1"/>
    <col min="7940" max="7940" width="10.42578125" style="1" customWidth="1"/>
    <col min="7941" max="7941" width="7.7109375" style="1" customWidth="1"/>
    <col min="7942" max="7943" width="14.85546875" style="1" bestFit="1" customWidth="1"/>
    <col min="7944" max="7961" width="0" style="1" hidden="1" customWidth="1"/>
    <col min="7962" max="7962" width="10" style="1" customWidth="1"/>
    <col min="7963" max="7963" width="10.28515625" style="1" customWidth="1"/>
    <col min="7964" max="7964" width="0" style="1" hidden="1" customWidth="1"/>
    <col min="7965" max="7967" width="6.7109375" style="1" customWidth="1"/>
    <col min="7968" max="7968" width="36.5703125" style="1" customWidth="1"/>
    <col min="7969" max="8192" width="11.42578125" style="1"/>
    <col min="8193" max="8193" width="5.42578125" style="1" customWidth="1"/>
    <col min="8194" max="8194" width="12" style="1" customWidth="1"/>
    <col min="8195" max="8195" width="31.7109375" style="1" customWidth="1"/>
    <col min="8196" max="8196" width="10.42578125" style="1" customWidth="1"/>
    <col min="8197" max="8197" width="7.7109375" style="1" customWidth="1"/>
    <col min="8198" max="8199" width="14.85546875" style="1" bestFit="1" customWidth="1"/>
    <col min="8200" max="8217" width="0" style="1" hidden="1" customWidth="1"/>
    <col min="8218" max="8218" width="10" style="1" customWidth="1"/>
    <col min="8219" max="8219" width="10.28515625" style="1" customWidth="1"/>
    <col min="8220" max="8220" width="0" style="1" hidden="1" customWidth="1"/>
    <col min="8221" max="8223" width="6.7109375" style="1" customWidth="1"/>
    <col min="8224" max="8224" width="36.5703125" style="1" customWidth="1"/>
    <col min="8225" max="8448" width="11.42578125" style="1"/>
    <col min="8449" max="8449" width="5.42578125" style="1" customWidth="1"/>
    <col min="8450" max="8450" width="12" style="1" customWidth="1"/>
    <col min="8451" max="8451" width="31.7109375" style="1" customWidth="1"/>
    <col min="8452" max="8452" width="10.42578125" style="1" customWidth="1"/>
    <col min="8453" max="8453" width="7.7109375" style="1" customWidth="1"/>
    <col min="8454" max="8455" width="14.85546875" style="1" bestFit="1" customWidth="1"/>
    <col min="8456" max="8473" width="0" style="1" hidden="1" customWidth="1"/>
    <col min="8474" max="8474" width="10" style="1" customWidth="1"/>
    <col min="8475" max="8475" width="10.28515625" style="1" customWidth="1"/>
    <col min="8476" max="8476" width="0" style="1" hidden="1" customWidth="1"/>
    <col min="8477" max="8479" width="6.7109375" style="1" customWidth="1"/>
    <col min="8480" max="8480" width="36.5703125" style="1" customWidth="1"/>
    <col min="8481" max="8704" width="11.42578125" style="1"/>
    <col min="8705" max="8705" width="5.42578125" style="1" customWidth="1"/>
    <col min="8706" max="8706" width="12" style="1" customWidth="1"/>
    <col min="8707" max="8707" width="31.7109375" style="1" customWidth="1"/>
    <col min="8708" max="8708" width="10.42578125" style="1" customWidth="1"/>
    <col min="8709" max="8709" width="7.7109375" style="1" customWidth="1"/>
    <col min="8710" max="8711" width="14.85546875" style="1" bestFit="1" customWidth="1"/>
    <col min="8712" max="8729" width="0" style="1" hidden="1" customWidth="1"/>
    <col min="8730" max="8730" width="10" style="1" customWidth="1"/>
    <col min="8731" max="8731" width="10.28515625" style="1" customWidth="1"/>
    <col min="8732" max="8732" width="0" style="1" hidden="1" customWidth="1"/>
    <col min="8733" max="8735" width="6.7109375" style="1" customWidth="1"/>
    <col min="8736" max="8736" width="36.5703125" style="1" customWidth="1"/>
    <col min="8737" max="8960" width="11.42578125" style="1"/>
    <col min="8961" max="8961" width="5.42578125" style="1" customWidth="1"/>
    <col min="8962" max="8962" width="12" style="1" customWidth="1"/>
    <col min="8963" max="8963" width="31.7109375" style="1" customWidth="1"/>
    <col min="8964" max="8964" width="10.42578125" style="1" customWidth="1"/>
    <col min="8965" max="8965" width="7.7109375" style="1" customWidth="1"/>
    <col min="8966" max="8967" width="14.85546875" style="1" bestFit="1" customWidth="1"/>
    <col min="8968" max="8985" width="0" style="1" hidden="1" customWidth="1"/>
    <col min="8986" max="8986" width="10" style="1" customWidth="1"/>
    <col min="8987" max="8987" width="10.28515625" style="1" customWidth="1"/>
    <col min="8988" max="8988" width="0" style="1" hidden="1" customWidth="1"/>
    <col min="8989" max="8991" width="6.7109375" style="1" customWidth="1"/>
    <col min="8992" max="8992" width="36.5703125" style="1" customWidth="1"/>
    <col min="8993" max="9216" width="11.42578125" style="1"/>
    <col min="9217" max="9217" width="5.42578125" style="1" customWidth="1"/>
    <col min="9218" max="9218" width="12" style="1" customWidth="1"/>
    <col min="9219" max="9219" width="31.7109375" style="1" customWidth="1"/>
    <col min="9220" max="9220" width="10.42578125" style="1" customWidth="1"/>
    <col min="9221" max="9221" width="7.7109375" style="1" customWidth="1"/>
    <col min="9222" max="9223" width="14.85546875" style="1" bestFit="1" customWidth="1"/>
    <col min="9224" max="9241" width="0" style="1" hidden="1" customWidth="1"/>
    <col min="9242" max="9242" width="10" style="1" customWidth="1"/>
    <col min="9243" max="9243" width="10.28515625" style="1" customWidth="1"/>
    <col min="9244" max="9244" width="0" style="1" hidden="1" customWidth="1"/>
    <col min="9245" max="9247" width="6.7109375" style="1" customWidth="1"/>
    <col min="9248" max="9248" width="36.5703125" style="1" customWidth="1"/>
    <col min="9249" max="9472" width="11.42578125" style="1"/>
    <col min="9473" max="9473" width="5.42578125" style="1" customWidth="1"/>
    <col min="9474" max="9474" width="12" style="1" customWidth="1"/>
    <col min="9475" max="9475" width="31.7109375" style="1" customWidth="1"/>
    <col min="9476" max="9476" width="10.42578125" style="1" customWidth="1"/>
    <col min="9477" max="9477" width="7.7109375" style="1" customWidth="1"/>
    <col min="9478" max="9479" width="14.85546875" style="1" bestFit="1" customWidth="1"/>
    <col min="9480" max="9497" width="0" style="1" hidden="1" customWidth="1"/>
    <col min="9498" max="9498" width="10" style="1" customWidth="1"/>
    <col min="9499" max="9499" width="10.28515625" style="1" customWidth="1"/>
    <col min="9500" max="9500" width="0" style="1" hidden="1" customWidth="1"/>
    <col min="9501" max="9503" width="6.7109375" style="1" customWidth="1"/>
    <col min="9504" max="9504" width="36.5703125" style="1" customWidth="1"/>
    <col min="9505" max="9728" width="11.42578125" style="1"/>
    <col min="9729" max="9729" width="5.42578125" style="1" customWidth="1"/>
    <col min="9730" max="9730" width="12" style="1" customWidth="1"/>
    <col min="9731" max="9731" width="31.7109375" style="1" customWidth="1"/>
    <col min="9732" max="9732" width="10.42578125" style="1" customWidth="1"/>
    <col min="9733" max="9733" width="7.7109375" style="1" customWidth="1"/>
    <col min="9734" max="9735" width="14.85546875" style="1" bestFit="1" customWidth="1"/>
    <col min="9736" max="9753" width="0" style="1" hidden="1" customWidth="1"/>
    <col min="9754" max="9754" width="10" style="1" customWidth="1"/>
    <col min="9755" max="9755" width="10.28515625" style="1" customWidth="1"/>
    <col min="9756" max="9756" width="0" style="1" hidden="1" customWidth="1"/>
    <col min="9757" max="9759" width="6.7109375" style="1" customWidth="1"/>
    <col min="9760" max="9760" width="36.5703125" style="1" customWidth="1"/>
    <col min="9761" max="9984" width="11.42578125" style="1"/>
    <col min="9985" max="9985" width="5.42578125" style="1" customWidth="1"/>
    <col min="9986" max="9986" width="12" style="1" customWidth="1"/>
    <col min="9987" max="9987" width="31.7109375" style="1" customWidth="1"/>
    <col min="9988" max="9988" width="10.42578125" style="1" customWidth="1"/>
    <col min="9989" max="9989" width="7.7109375" style="1" customWidth="1"/>
    <col min="9990" max="9991" width="14.85546875" style="1" bestFit="1" customWidth="1"/>
    <col min="9992" max="10009" width="0" style="1" hidden="1" customWidth="1"/>
    <col min="10010" max="10010" width="10" style="1" customWidth="1"/>
    <col min="10011" max="10011" width="10.28515625" style="1" customWidth="1"/>
    <col min="10012" max="10012" width="0" style="1" hidden="1" customWidth="1"/>
    <col min="10013" max="10015" width="6.7109375" style="1" customWidth="1"/>
    <col min="10016" max="10016" width="36.5703125" style="1" customWidth="1"/>
    <col min="10017" max="10240" width="11.42578125" style="1"/>
    <col min="10241" max="10241" width="5.42578125" style="1" customWidth="1"/>
    <col min="10242" max="10242" width="12" style="1" customWidth="1"/>
    <col min="10243" max="10243" width="31.7109375" style="1" customWidth="1"/>
    <col min="10244" max="10244" width="10.42578125" style="1" customWidth="1"/>
    <col min="10245" max="10245" width="7.7109375" style="1" customWidth="1"/>
    <col min="10246" max="10247" width="14.85546875" style="1" bestFit="1" customWidth="1"/>
    <col min="10248" max="10265" width="0" style="1" hidden="1" customWidth="1"/>
    <col min="10266" max="10266" width="10" style="1" customWidth="1"/>
    <col min="10267" max="10267" width="10.28515625" style="1" customWidth="1"/>
    <col min="10268" max="10268" width="0" style="1" hidden="1" customWidth="1"/>
    <col min="10269" max="10271" width="6.7109375" style="1" customWidth="1"/>
    <col min="10272" max="10272" width="36.5703125" style="1" customWidth="1"/>
    <col min="10273" max="10496" width="11.42578125" style="1"/>
    <col min="10497" max="10497" width="5.42578125" style="1" customWidth="1"/>
    <col min="10498" max="10498" width="12" style="1" customWidth="1"/>
    <col min="10499" max="10499" width="31.7109375" style="1" customWidth="1"/>
    <col min="10500" max="10500" width="10.42578125" style="1" customWidth="1"/>
    <col min="10501" max="10501" width="7.7109375" style="1" customWidth="1"/>
    <col min="10502" max="10503" width="14.85546875" style="1" bestFit="1" customWidth="1"/>
    <col min="10504" max="10521" width="0" style="1" hidden="1" customWidth="1"/>
    <col min="10522" max="10522" width="10" style="1" customWidth="1"/>
    <col min="10523" max="10523" width="10.28515625" style="1" customWidth="1"/>
    <col min="10524" max="10524" width="0" style="1" hidden="1" customWidth="1"/>
    <col min="10525" max="10527" width="6.7109375" style="1" customWidth="1"/>
    <col min="10528" max="10528" width="36.5703125" style="1" customWidth="1"/>
    <col min="10529" max="10752" width="11.42578125" style="1"/>
    <col min="10753" max="10753" width="5.42578125" style="1" customWidth="1"/>
    <col min="10754" max="10754" width="12" style="1" customWidth="1"/>
    <col min="10755" max="10755" width="31.7109375" style="1" customWidth="1"/>
    <col min="10756" max="10756" width="10.42578125" style="1" customWidth="1"/>
    <col min="10757" max="10757" width="7.7109375" style="1" customWidth="1"/>
    <col min="10758" max="10759" width="14.85546875" style="1" bestFit="1" customWidth="1"/>
    <col min="10760" max="10777" width="0" style="1" hidden="1" customWidth="1"/>
    <col min="10778" max="10778" width="10" style="1" customWidth="1"/>
    <col min="10779" max="10779" width="10.28515625" style="1" customWidth="1"/>
    <col min="10780" max="10780" width="0" style="1" hidden="1" customWidth="1"/>
    <col min="10781" max="10783" width="6.7109375" style="1" customWidth="1"/>
    <col min="10784" max="10784" width="36.5703125" style="1" customWidth="1"/>
    <col min="10785" max="11008" width="11.42578125" style="1"/>
    <col min="11009" max="11009" width="5.42578125" style="1" customWidth="1"/>
    <col min="11010" max="11010" width="12" style="1" customWidth="1"/>
    <col min="11011" max="11011" width="31.7109375" style="1" customWidth="1"/>
    <col min="11012" max="11012" width="10.42578125" style="1" customWidth="1"/>
    <col min="11013" max="11013" width="7.7109375" style="1" customWidth="1"/>
    <col min="11014" max="11015" width="14.85546875" style="1" bestFit="1" customWidth="1"/>
    <col min="11016" max="11033" width="0" style="1" hidden="1" customWidth="1"/>
    <col min="11034" max="11034" width="10" style="1" customWidth="1"/>
    <col min="11035" max="11035" width="10.28515625" style="1" customWidth="1"/>
    <col min="11036" max="11036" width="0" style="1" hidden="1" customWidth="1"/>
    <col min="11037" max="11039" width="6.7109375" style="1" customWidth="1"/>
    <col min="11040" max="11040" width="36.5703125" style="1" customWidth="1"/>
    <col min="11041" max="11264" width="11.42578125" style="1"/>
    <col min="11265" max="11265" width="5.42578125" style="1" customWidth="1"/>
    <col min="11266" max="11266" width="12" style="1" customWidth="1"/>
    <col min="11267" max="11267" width="31.7109375" style="1" customWidth="1"/>
    <col min="11268" max="11268" width="10.42578125" style="1" customWidth="1"/>
    <col min="11269" max="11269" width="7.7109375" style="1" customWidth="1"/>
    <col min="11270" max="11271" width="14.85546875" style="1" bestFit="1" customWidth="1"/>
    <col min="11272" max="11289" width="0" style="1" hidden="1" customWidth="1"/>
    <col min="11290" max="11290" width="10" style="1" customWidth="1"/>
    <col min="11291" max="11291" width="10.28515625" style="1" customWidth="1"/>
    <col min="11292" max="11292" width="0" style="1" hidden="1" customWidth="1"/>
    <col min="11293" max="11295" width="6.7109375" style="1" customWidth="1"/>
    <col min="11296" max="11296" width="36.5703125" style="1" customWidth="1"/>
    <col min="11297" max="11520" width="11.42578125" style="1"/>
    <col min="11521" max="11521" width="5.42578125" style="1" customWidth="1"/>
    <col min="11522" max="11522" width="12" style="1" customWidth="1"/>
    <col min="11523" max="11523" width="31.7109375" style="1" customWidth="1"/>
    <col min="11524" max="11524" width="10.42578125" style="1" customWidth="1"/>
    <col min="11525" max="11525" width="7.7109375" style="1" customWidth="1"/>
    <col min="11526" max="11527" width="14.85546875" style="1" bestFit="1" customWidth="1"/>
    <col min="11528" max="11545" width="0" style="1" hidden="1" customWidth="1"/>
    <col min="11546" max="11546" width="10" style="1" customWidth="1"/>
    <col min="11547" max="11547" width="10.28515625" style="1" customWidth="1"/>
    <col min="11548" max="11548" width="0" style="1" hidden="1" customWidth="1"/>
    <col min="11549" max="11551" width="6.7109375" style="1" customWidth="1"/>
    <col min="11552" max="11552" width="36.5703125" style="1" customWidth="1"/>
    <col min="11553" max="11776" width="11.42578125" style="1"/>
    <col min="11777" max="11777" width="5.42578125" style="1" customWidth="1"/>
    <col min="11778" max="11778" width="12" style="1" customWidth="1"/>
    <col min="11779" max="11779" width="31.7109375" style="1" customWidth="1"/>
    <col min="11780" max="11780" width="10.42578125" style="1" customWidth="1"/>
    <col min="11781" max="11781" width="7.7109375" style="1" customWidth="1"/>
    <col min="11782" max="11783" width="14.85546875" style="1" bestFit="1" customWidth="1"/>
    <col min="11784" max="11801" width="0" style="1" hidden="1" customWidth="1"/>
    <col min="11802" max="11802" width="10" style="1" customWidth="1"/>
    <col min="11803" max="11803" width="10.28515625" style="1" customWidth="1"/>
    <col min="11804" max="11804" width="0" style="1" hidden="1" customWidth="1"/>
    <col min="11805" max="11807" width="6.7109375" style="1" customWidth="1"/>
    <col min="11808" max="11808" width="36.5703125" style="1" customWidth="1"/>
    <col min="11809" max="12032" width="11.42578125" style="1"/>
    <col min="12033" max="12033" width="5.42578125" style="1" customWidth="1"/>
    <col min="12034" max="12034" width="12" style="1" customWidth="1"/>
    <col min="12035" max="12035" width="31.7109375" style="1" customWidth="1"/>
    <col min="12036" max="12036" width="10.42578125" style="1" customWidth="1"/>
    <col min="12037" max="12037" width="7.7109375" style="1" customWidth="1"/>
    <col min="12038" max="12039" width="14.85546875" style="1" bestFit="1" customWidth="1"/>
    <col min="12040" max="12057" width="0" style="1" hidden="1" customWidth="1"/>
    <col min="12058" max="12058" width="10" style="1" customWidth="1"/>
    <col min="12059" max="12059" width="10.28515625" style="1" customWidth="1"/>
    <col min="12060" max="12060" width="0" style="1" hidden="1" customWidth="1"/>
    <col min="12061" max="12063" width="6.7109375" style="1" customWidth="1"/>
    <col min="12064" max="12064" width="36.5703125" style="1" customWidth="1"/>
    <col min="12065" max="12288" width="11.42578125" style="1"/>
    <col min="12289" max="12289" width="5.42578125" style="1" customWidth="1"/>
    <col min="12290" max="12290" width="12" style="1" customWidth="1"/>
    <col min="12291" max="12291" width="31.7109375" style="1" customWidth="1"/>
    <col min="12292" max="12292" width="10.42578125" style="1" customWidth="1"/>
    <col min="12293" max="12293" width="7.7109375" style="1" customWidth="1"/>
    <col min="12294" max="12295" width="14.85546875" style="1" bestFit="1" customWidth="1"/>
    <col min="12296" max="12313" width="0" style="1" hidden="1" customWidth="1"/>
    <col min="12314" max="12314" width="10" style="1" customWidth="1"/>
    <col min="12315" max="12315" width="10.28515625" style="1" customWidth="1"/>
    <col min="12316" max="12316" width="0" style="1" hidden="1" customWidth="1"/>
    <col min="12317" max="12319" width="6.7109375" style="1" customWidth="1"/>
    <col min="12320" max="12320" width="36.5703125" style="1" customWidth="1"/>
    <col min="12321" max="12544" width="11.42578125" style="1"/>
    <col min="12545" max="12545" width="5.42578125" style="1" customWidth="1"/>
    <col min="12546" max="12546" width="12" style="1" customWidth="1"/>
    <col min="12547" max="12547" width="31.7109375" style="1" customWidth="1"/>
    <col min="12548" max="12548" width="10.42578125" style="1" customWidth="1"/>
    <col min="12549" max="12549" width="7.7109375" style="1" customWidth="1"/>
    <col min="12550" max="12551" width="14.85546875" style="1" bestFit="1" customWidth="1"/>
    <col min="12552" max="12569" width="0" style="1" hidden="1" customWidth="1"/>
    <col min="12570" max="12570" width="10" style="1" customWidth="1"/>
    <col min="12571" max="12571" width="10.28515625" style="1" customWidth="1"/>
    <col min="12572" max="12572" width="0" style="1" hidden="1" customWidth="1"/>
    <col min="12573" max="12575" width="6.7109375" style="1" customWidth="1"/>
    <col min="12576" max="12576" width="36.5703125" style="1" customWidth="1"/>
    <col min="12577" max="12800" width="11.42578125" style="1"/>
    <col min="12801" max="12801" width="5.42578125" style="1" customWidth="1"/>
    <col min="12802" max="12802" width="12" style="1" customWidth="1"/>
    <col min="12803" max="12803" width="31.7109375" style="1" customWidth="1"/>
    <col min="12804" max="12804" width="10.42578125" style="1" customWidth="1"/>
    <col min="12805" max="12805" width="7.7109375" style="1" customWidth="1"/>
    <col min="12806" max="12807" width="14.85546875" style="1" bestFit="1" customWidth="1"/>
    <col min="12808" max="12825" width="0" style="1" hidden="1" customWidth="1"/>
    <col min="12826" max="12826" width="10" style="1" customWidth="1"/>
    <col min="12827" max="12827" width="10.28515625" style="1" customWidth="1"/>
    <col min="12828" max="12828" width="0" style="1" hidden="1" customWidth="1"/>
    <col min="12829" max="12831" width="6.7109375" style="1" customWidth="1"/>
    <col min="12832" max="12832" width="36.5703125" style="1" customWidth="1"/>
    <col min="12833" max="13056" width="11.42578125" style="1"/>
    <col min="13057" max="13057" width="5.42578125" style="1" customWidth="1"/>
    <col min="13058" max="13058" width="12" style="1" customWidth="1"/>
    <col min="13059" max="13059" width="31.7109375" style="1" customWidth="1"/>
    <col min="13060" max="13060" width="10.42578125" style="1" customWidth="1"/>
    <col min="13061" max="13061" width="7.7109375" style="1" customWidth="1"/>
    <col min="13062" max="13063" width="14.85546875" style="1" bestFit="1" customWidth="1"/>
    <col min="13064" max="13081" width="0" style="1" hidden="1" customWidth="1"/>
    <col min="13082" max="13082" width="10" style="1" customWidth="1"/>
    <col min="13083" max="13083" width="10.28515625" style="1" customWidth="1"/>
    <col min="13084" max="13084" width="0" style="1" hidden="1" customWidth="1"/>
    <col min="13085" max="13087" width="6.7109375" style="1" customWidth="1"/>
    <col min="13088" max="13088" width="36.5703125" style="1" customWidth="1"/>
    <col min="13089" max="13312" width="11.42578125" style="1"/>
    <col min="13313" max="13313" width="5.42578125" style="1" customWidth="1"/>
    <col min="13314" max="13314" width="12" style="1" customWidth="1"/>
    <col min="13315" max="13315" width="31.7109375" style="1" customWidth="1"/>
    <col min="13316" max="13316" width="10.42578125" style="1" customWidth="1"/>
    <col min="13317" max="13317" width="7.7109375" style="1" customWidth="1"/>
    <col min="13318" max="13319" width="14.85546875" style="1" bestFit="1" customWidth="1"/>
    <col min="13320" max="13337" width="0" style="1" hidden="1" customWidth="1"/>
    <col min="13338" max="13338" width="10" style="1" customWidth="1"/>
    <col min="13339" max="13339" width="10.28515625" style="1" customWidth="1"/>
    <col min="13340" max="13340" width="0" style="1" hidden="1" customWidth="1"/>
    <col min="13341" max="13343" width="6.7109375" style="1" customWidth="1"/>
    <col min="13344" max="13344" width="36.5703125" style="1" customWidth="1"/>
    <col min="13345" max="13568" width="11.42578125" style="1"/>
    <col min="13569" max="13569" width="5.42578125" style="1" customWidth="1"/>
    <col min="13570" max="13570" width="12" style="1" customWidth="1"/>
    <col min="13571" max="13571" width="31.7109375" style="1" customWidth="1"/>
    <col min="13572" max="13572" width="10.42578125" style="1" customWidth="1"/>
    <col min="13573" max="13573" width="7.7109375" style="1" customWidth="1"/>
    <col min="13574" max="13575" width="14.85546875" style="1" bestFit="1" customWidth="1"/>
    <col min="13576" max="13593" width="0" style="1" hidden="1" customWidth="1"/>
    <col min="13594" max="13594" width="10" style="1" customWidth="1"/>
    <col min="13595" max="13595" width="10.28515625" style="1" customWidth="1"/>
    <col min="13596" max="13596" width="0" style="1" hidden="1" customWidth="1"/>
    <col min="13597" max="13599" width="6.7109375" style="1" customWidth="1"/>
    <col min="13600" max="13600" width="36.5703125" style="1" customWidth="1"/>
    <col min="13601" max="13824" width="11.42578125" style="1"/>
    <col min="13825" max="13825" width="5.42578125" style="1" customWidth="1"/>
    <col min="13826" max="13826" width="12" style="1" customWidth="1"/>
    <col min="13827" max="13827" width="31.7109375" style="1" customWidth="1"/>
    <col min="13828" max="13828" width="10.42578125" style="1" customWidth="1"/>
    <col min="13829" max="13829" width="7.7109375" style="1" customWidth="1"/>
    <col min="13830" max="13831" width="14.85546875" style="1" bestFit="1" customWidth="1"/>
    <col min="13832" max="13849" width="0" style="1" hidden="1" customWidth="1"/>
    <col min="13850" max="13850" width="10" style="1" customWidth="1"/>
    <col min="13851" max="13851" width="10.28515625" style="1" customWidth="1"/>
    <col min="13852" max="13852" width="0" style="1" hidden="1" customWidth="1"/>
    <col min="13853" max="13855" width="6.7109375" style="1" customWidth="1"/>
    <col min="13856" max="13856" width="36.5703125" style="1" customWidth="1"/>
    <col min="13857" max="14080" width="11.42578125" style="1"/>
    <col min="14081" max="14081" width="5.42578125" style="1" customWidth="1"/>
    <col min="14082" max="14082" width="12" style="1" customWidth="1"/>
    <col min="14083" max="14083" width="31.7109375" style="1" customWidth="1"/>
    <col min="14084" max="14084" width="10.42578125" style="1" customWidth="1"/>
    <col min="14085" max="14085" width="7.7109375" style="1" customWidth="1"/>
    <col min="14086" max="14087" width="14.85546875" style="1" bestFit="1" customWidth="1"/>
    <col min="14088" max="14105" width="0" style="1" hidden="1" customWidth="1"/>
    <col min="14106" max="14106" width="10" style="1" customWidth="1"/>
    <col min="14107" max="14107" width="10.28515625" style="1" customWidth="1"/>
    <col min="14108" max="14108" width="0" style="1" hidden="1" customWidth="1"/>
    <col min="14109" max="14111" width="6.7109375" style="1" customWidth="1"/>
    <col min="14112" max="14112" width="36.5703125" style="1" customWidth="1"/>
    <col min="14113" max="14336" width="11.42578125" style="1"/>
    <col min="14337" max="14337" width="5.42578125" style="1" customWidth="1"/>
    <col min="14338" max="14338" width="12" style="1" customWidth="1"/>
    <col min="14339" max="14339" width="31.7109375" style="1" customWidth="1"/>
    <col min="14340" max="14340" width="10.42578125" style="1" customWidth="1"/>
    <col min="14341" max="14341" width="7.7109375" style="1" customWidth="1"/>
    <col min="14342" max="14343" width="14.85546875" style="1" bestFit="1" customWidth="1"/>
    <col min="14344" max="14361" width="0" style="1" hidden="1" customWidth="1"/>
    <col min="14362" max="14362" width="10" style="1" customWidth="1"/>
    <col min="14363" max="14363" width="10.28515625" style="1" customWidth="1"/>
    <col min="14364" max="14364" width="0" style="1" hidden="1" customWidth="1"/>
    <col min="14365" max="14367" width="6.7109375" style="1" customWidth="1"/>
    <col min="14368" max="14368" width="36.5703125" style="1" customWidth="1"/>
    <col min="14369" max="14592" width="11.42578125" style="1"/>
    <col min="14593" max="14593" width="5.42578125" style="1" customWidth="1"/>
    <col min="14594" max="14594" width="12" style="1" customWidth="1"/>
    <col min="14595" max="14595" width="31.7109375" style="1" customWidth="1"/>
    <col min="14596" max="14596" width="10.42578125" style="1" customWidth="1"/>
    <col min="14597" max="14597" width="7.7109375" style="1" customWidth="1"/>
    <col min="14598" max="14599" width="14.85546875" style="1" bestFit="1" customWidth="1"/>
    <col min="14600" max="14617" width="0" style="1" hidden="1" customWidth="1"/>
    <col min="14618" max="14618" width="10" style="1" customWidth="1"/>
    <col min="14619" max="14619" width="10.28515625" style="1" customWidth="1"/>
    <col min="14620" max="14620" width="0" style="1" hidden="1" customWidth="1"/>
    <col min="14621" max="14623" width="6.7109375" style="1" customWidth="1"/>
    <col min="14624" max="14624" width="36.5703125" style="1" customWidth="1"/>
    <col min="14625" max="14848" width="11.42578125" style="1"/>
    <col min="14849" max="14849" width="5.42578125" style="1" customWidth="1"/>
    <col min="14850" max="14850" width="12" style="1" customWidth="1"/>
    <col min="14851" max="14851" width="31.7109375" style="1" customWidth="1"/>
    <col min="14852" max="14852" width="10.42578125" style="1" customWidth="1"/>
    <col min="14853" max="14853" width="7.7109375" style="1" customWidth="1"/>
    <col min="14854" max="14855" width="14.85546875" style="1" bestFit="1" customWidth="1"/>
    <col min="14856" max="14873" width="0" style="1" hidden="1" customWidth="1"/>
    <col min="14874" max="14874" width="10" style="1" customWidth="1"/>
    <col min="14875" max="14875" width="10.28515625" style="1" customWidth="1"/>
    <col min="14876" max="14876" width="0" style="1" hidden="1" customWidth="1"/>
    <col min="14877" max="14879" width="6.7109375" style="1" customWidth="1"/>
    <col min="14880" max="14880" width="36.5703125" style="1" customWidth="1"/>
    <col min="14881" max="15104" width="11.42578125" style="1"/>
    <col min="15105" max="15105" width="5.42578125" style="1" customWidth="1"/>
    <col min="15106" max="15106" width="12" style="1" customWidth="1"/>
    <col min="15107" max="15107" width="31.7109375" style="1" customWidth="1"/>
    <col min="15108" max="15108" width="10.42578125" style="1" customWidth="1"/>
    <col min="15109" max="15109" width="7.7109375" style="1" customWidth="1"/>
    <col min="15110" max="15111" width="14.85546875" style="1" bestFit="1" customWidth="1"/>
    <col min="15112" max="15129" width="0" style="1" hidden="1" customWidth="1"/>
    <col min="15130" max="15130" width="10" style="1" customWidth="1"/>
    <col min="15131" max="15131" width="10.28515625" style="1" customWidth="1"/>
    <col min="15132" max="15132" width="0" style="1" hidden="1" customWidth="1"/>
    <col min="15133" max="15135" width="6.7109375" style="1" customWidth="1"/>
    <col min="15136" max="15136" width="36.5703125" style="1" customWidth="1"/>
    <col min="15137" max="15360" width="11.42578125" style="1"/>
    <col min="15361" max="15361" width="5.42578125" style="1" customWidth="1"/>
    <col min="15362" max="15362" width="12" style="1" customWidth="1"/>
    <col min="15363" max="15363" width="31.7109375" style="1" customWidth="1"/>
    <col min="15364" max="15364" width="10.42578125" style="1" customWidth="1"/>
    <col min="15365" max="15365" width="7.7109375" style="1" customWidth="1"/>
    <col min="15366" max="15367" width="14.85546875" style="1" bestFit="1" customWidth="1"/>
    <col min="15368" max="15385" width="0" style="1" hidden="1" customWidth="1"/>
    <col min="15386" max="15386" width="10" style="1" customWidth="1"/>
    <col min="15387" max="15387" width="10.28515625" style="1" customWidth="1"/>
    <col min="15388" max="15388" width="0" style="1" hidden="1" customWidth="1"/>
    <col min="15389" max="15391" width="6.7109375" style="1" customWidth="1"/>
    <col min="15392" max="15392" width="36.5703125" style="1" customWidth="1"/>
    <col min="15393" max="15616" width="11.42578125" style="1"/>
    <col min="15617" max="15617" width="5.42578125" style="1" customWidth="1"/>
    <col min="15618" max="15618" width="12" style="1" customWidth="1"/>
    <col min="15619" max="15619" width="31.7109375" style="1" customWidth="1"/>
    <col min="15620" max="15620" width="10.42578125" style="1" customWidth="1"/>
    <col min="15621" max="15621" width="7.7109375" style="1" customWidth="1"/>
    <col min="15622" max="15623" width="14.85546875" style="1" bestFit="1" customWidth="1"/>
    <col min="15624" max="15641" width="0" style="1" hidden="1" customWidth="1"/>
    <col min="15642" max="15642" width="10" style="1" customWidth="1"/>
    <col min="15643" max="15643" width="10.28515625" style="1" customWidth="1"/>
    <col min="15644" max="15644" width="0" style="1" hidden="1" customWidth="1"/>
    <col min="15645" max="15647" width="6.7109375" style="1" customWidth="1"/>
    <col min="15648" max="15648" width="36.5703125" style="1" customWidth="1"/>
    <col min="15649" max="15872" width="11.42578125" style="1"/>
    <col min="15873" max="15873" width="5.42578125" style="1" customWidth="1"/>
    <col min="15874" max="15874" width="12" style="1" customWidth="1"/>
    <col min="15875" max="15875" width="31.7109375" style="1" customWidth="1"/>
    <col min="15876" max="15876" width="10.42578125" style="1" customWidth="1"/>
    <col min="15877" max="15877" width="7.7109375" style="1" customWidth="1"/>
    <col min="15878" max="15879" width="14.85546875" style="1" bestFit="1" customWidth="1"/>
    <col min="15880" max="15897" width="0" style="1" hidden="1" customWidth="1"/>
    <col min="15898" max="15898" width="10" style="1" customWidth="1"/>
    <col min="15899" max="15899" width="10.28515625" style="1" customWidth="1"/>
    <col min="15900" max="15900" width="0" style="1" hidden="1" customWidth="1"/>
    <col min="15901" max="15903" width="6.7109375" style="1" customWidth="1"/>
    <col min="15904" max="15904" width="36.5703125" style="1" customWidth="1"/>
    <col min="15905" max="16128" width="11.42578125" style="1"/>
    <col min="16129" max="16129" width="5.42578125" style="1" customWidth="1"/>
    <col min="16130" max="16130" width="12" style="1" customWidth="1"/>
    <col min="16131" max="16131" width="31.7109375" style="1" customWidth="1"/>
    <col min="16132" max="16132" width="10.42578125" style="1" customWidth="1"/>
    <col min="16133" max="16133" width="7.7109375" style="1" customWidth="1"/>
    <col min="16134" max="16135" width="14.85546875" style="1" bestFit="1" customWidth="1"/>
    <col min="16136" max="16153" width="0" style="1" hidden="1" customWidth="1"/>
    <col min="16154" max="16154" width="10" style="1" customWidth="1"/>
    <col min="16155" max="16155" width="10.28515625" style="1" customWidth="1"/>
    <col min="16156" max="16156" width="0" style="1" hidden="1" customWidth="1"/>
    <col min="16157" max="16159" width="6.7109375" style="1" customWidth="1"/>
    <col min="16160" max="16160" width="36.5703125" style="1" customWidth="1"/>
    <col min="16161" max="16384" width="11.42578125" style="1"/>
  </cols>
  <sheetData>
    <row r="1" spans="1:32" x14ac:dyDescent="0.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</row>
    <row r="2" spans="1:32" x14ac:dyDescent="0.2">
      <c r="A2" s="237" t="s">
        <v>48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</row>
    <row r="3" spans="1:32" ht="12.75" hidden="1" customHeight="1" x14ac:dyDescent="0.2">
      <c r="A3" s="238" t="s">
        <v>47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</row>
    <row r="4" spans="1:32" ht="12.75" hidden="1" customHeight="1" x14ac:dyDescent="0.2">
      <c r="A4" s="260" t="s">
        <v>136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</row>
    <row r="5" spans="1:32" hidden="1" x14ac:dyDescent="0.2">
      <c r="A5" s="261" t="s">
        <v>135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</row>
    <row r="6" spans="1:32" x14ac:dyDescent="0.2">
      <c r="A6" s="238" t="s">
        <v>47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</row>
    <row r="7" spans="1:32" x14ac:dyDescent="0.2">
      <c r="A7" s="199" t="s">
        <v>186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</row>
    <row r="8" spans="1:32" x14ac:dyDescent="0.2">
      <c r="A8" s="48" t="s">
        <v>125</v>
      </c>
      <c r="B8" s="5"/>
      <c r="C8" s="49" t="s">
        <v>142</v>
      </c>
      <c r="D8" s="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">
      <c r="A9" s="48" t="s">
        <v>127</v>
      </c>
      <c r="B9" s="48"/>
      <c r="C9" s="50" t="s">
        <v>143</v>
      </c>
      <c r="D9" s="5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">
      <c r="A10" s="3" t="s">
        <v>129</v>
      </c>
      <c r="B10" s="3"/>
      <c r="C10" s="50" t="s">
        <v>139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">
      <c r="A11" s="48" t="s">
        <v>131</v>
      </c>
      <c r="B11" s="51"/>
      <c r="C11" s="50" t="s">
        <v>146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">
      <c r="A12" s="48" t="s">
        <v>133</v>
      </c>
      <c r="B12" s="51"/>
      <c r="C12" s="49" t="s">
        <v>147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7"/>
    </row>
    <row r="13" spans="1:32" x14ac:dyDescent="0.2">
      <c r="A13" s="208" t="s">
        <v>0</v>
      </c>
      <c r="B13" s="209" t="s">
        <v>0</v>
      </c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10"/>
    </row>
    <row r="14" spans="1:32" ht="25.5" customHeight="1" x14ac:dyDescent="0.2">
      <c r="A14" s="227" t="s">
        <v>112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9"/>
    </row>
    <row r="15" spans="1:3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ht="12.75" customHeight="1" x14ac:dyDescent="0.2">
      <c r="A16" s="211" t="s">
        <v>1</v>
      </c>
      <c r="B16" s="212"/>
      <c r="C16" s="213"/>
      <c r="D16" s="220" t="s">
        <v>3</v>
      </c>
      <c r="E16" s="220" t="s">
        <v>5</v>
      </c>
      <c r="F16" s="214" t="s">
        <v>6</v>
      </c>
      <c r="G16" s="216"/>
      <c r="H16" s="214" t="s">
        <v>7</v>
      </c>
      <c r="I16" s="216"/>
      <c r="J16" s="211" t="s">
        <v>8</v>
      </c>
      <c r="K16" s="213"/>
      <c r="L16" s="211" t="s">
        <v>8</v>
      </c>
      <c r="M16" s="213"/>
      <c r="N16" s="211" t="s">
        <v>24</v>
      </c>
      <c r="O16" s="213"/>
      <c r="P16" s="211" t="s">
        <v>9</v>
      </c>
      <c r="Q16" s="213"/>
      <c r="R16" s="211" t="s">
        <v>10</v>
      </c>
      <c r="S16" s="213"/>
      <c r="T16" s="211" t="s">
        <v>10</v>
      </c>
      <c r="U16" s="213"/>
      <c r="V16" s="211" t="s">
        <v>25</v>
      </c>
      <c r="W16" s="213"/>
      <c r="X16" s="211" t="s">
        <v>11</v>
      </c>
      <c r="Y16" s="213"/>
      <c r="Z16" s="198" t="s">
        <v>113</v>
      </c>
      <c r="AA16" s="198"/>
      <c r="AB16" s="198"/>
      <c r="AC16" s="214" t="s">
        <v>12</v>
      </c>
      <c r="AD16" s="215"/>
      <c r="AE16" s="216"/>
      <c r="AF16" s="242" t="s">
        <v>22</v>
      </c>
    </row>
    <row r="17" spans="1:32" x14ac:dyDescent="0.2">
      <c r="A17" s="8" t="s">
        <v>13</v>
      </c>
      <c r="B17" s="198" t="s">
        <v>2</v>
      </c>
      <c r="C17" s="198"/>
      <c r="D17" s="221"/>
      <c r="E17" s="221"/>
      <c r="F17" s="9" t="s">
        <v>14</v>
      </c>
      <c r="G17" s="9" t="s">
        <v>54</v>
      </c>
      <c r="H17" s="9" t="s">
        <v>4</v>
      </c>
      <c r="I17" s="9" t="s">
        <v>16</v>
      </c>
      <c r="J17" s="9" t="s">
        <v>14</v>
      </c>
      <c r="K17" s="9" t="s">
        <v>15</v>
      </c>
      <c r="L17" s="10" t="s">
        <v>17</v>
      </c>
      <c r="M17" s="10" t="s">
        <v>18</v>
      </c>
      <c r="N17" s="9" t="s">
        <v>14</v>
      </c>
      <c r="O17" s="9" t="s">
        <v>15</v>
      </c>
      <c r="P17" s="10" t="s">
        <v>17</v>
      </c>
      <c r="Q17" s="10" t="s">
        <v>18</v>
      </c>
      <c r="R17" s="9" t="s">
        <v>14</v>
      </c>
      <c r="S17" s="9" t="s">
        <v>15</v>
      </c>
      <c r="T17" s="10" t="s">
        <v>17</v>
      </c>
      <c r="U17" s="10" t="s">
        <v>18</v>
      </c>
      <c r="V17" s="9" t="s">
        <v>14</v>
      </c>
      <c r="W17" s="9" t="s">
        <v>15</v>
      </c>
      <c r="X17" s="10" t="s">
        <v>17</v>
      </c>
      <c r="Y17" s="10" t="s">
        <v>18</v>
      </c>
      <c r="Z17" s="72" t="s">
        <v>17</v>
      </c>
      <c r="AA17" s="72" t="s">
        <v>18</v>
      </c>
      <c r="AB17" s="10" t="s">
        <v>23</v>
      </c>
      <c r="AC17" s="9" t="s">
        <v>19</v>
      </c>
      <c r="AD17" s="9" t="s">
        <v>20</v>
      </c>
      <c r="AE17" s="9" t="s">
        <v>21</v>
      </c>
      <c r="AF17" s="243"/>
    </row>
    <row r="18" spans="1:32" ht="45" customHeight="1" x14ac:dyDescent="0.2">
      <c r="A18" s="11"/>
      <c r="B18" s="259" t="s">
        <v>114</v>
      </c>
      <c r="C18" s="259"/>
      <c r="D18" s="115" t="s">
        <v>115</v>
      </c>
      <c r="E18" s="13">
        <v>0.8</v>
      </c>
      <c r="F18" s="175">
        <v>419821</v>
      </c>
      <c r="G18" s="175">
        <f>+G20*0.8</f>
        <v>305423.52799999999</v>
      </c>
      <c r="H18" s="15"/>
      <c r="I18" s="15"/>
      <c r="J18" s="16"/>
      <c r="K18" s="16"/>
      <c r="L18" s="11"/>
      <c r="M18" s="11"/>
      <c r="N18" s="16"/>
      <c r="O18" s="16"/>
      <c r="P18" s="11"/>
      <c r="Q18" s="11"/>
      <c r="R18" s="16"/>
      <c r="S18" s="16"/>
      <c r="T18" s="11"/>
      <c r="U18" s="11"/>
      <c r="V18" s="16"/>
      <c r="W18" s="16"/>
      <c r="X18" s="11"/>
      <c r="Y18" s="116"/>
      <c r="Z18" s="178">
        <v>1117</v>
      </c>
      <c r="AA18" s="179">
        <v>2224</v>
      </c>
      <c r="AB18" s="117"/>
      <c r="AC18" s="17"/>
      <c r="AD18" s="17"/>
      <c r="AE18" s="17"/>
      <c r="AF18" s="73"/>
    </row>
    <row r="19" spans="1:32" ht="45" customHeight="1" x14ac:dyDescent="0.2">
      <c r="A19" s="11"/>
      <c r="B19" s="259" t="s">
        <v>116</v>
      </c>
      <c r="C19" s="259"/>
      <c r="D19" s="115" t="s">
        <v>80</v>
      </c>
      <c r="E19" s="13">
        <v>0.2</v>
      </c>
      <c r="F19" s="175">
        <v>104955</v>
      </c>
      <c r="G19" s="175">
        <f>+G20*0.2</f>
        <v>76355.881999999998</v>
      </c>
      <c r="H19" s="15"/>
      <c r="I19" s="15"/>
      <c r="J19" s="16"/>
      <c r="K19" s="16"/>
      <c r="L19" s="11"/>
      <c r="M19" s="11"/>
      <c r="N19" s="16"/>
      <c r="O19" s="16"/>
      <c r="P19" s="11"/>
      <c r="Q19" s="11"/>
      <c r="R19" s="16"/>
      <c r="S19" s="16"/>
      <c r="T19" s="11"/>
      <c r="U19" s="11"/>
      <c r="V19" s="16"/>
      <c r="W19" s="16"/>
      <c r="X19" s="11"/>
      <c r="Y19" s="116"/>
      <c r="Z19" s="178">
        <v>303</v>
      </c>
      <c r="AA19" s="179">
        <v>0</v>
      </c>
      <c r="AB19" s="117"/>
      <c r="AC19" s="17"/>
      <c r="AD19" s="17"/>
      <c r="AE19" s="17"/>
      <c r="AF19" s="196" t="s">
        <v>185</v>
      </c>
    </row>
    <row r="20" spans="1:32" ht="45" customHeight="1" x14ac:dyDescent="0.2">
      <c r="A20" s="217"/>
      <c r="B20" s="218"/>
      <c r="C20" s="219"/>
      <c r="D20" s="10"/>
      <c r="E20" s="27">
        <v>1</v>
      </c>
      <c r="F20" s="118">
        <f>SUM(F18:F19)</f>
        <v>524776</v>
      </c>
      <c r="G20" s="118">
        <v>381779.41</v>
      </c>
      <c r="H20" s="43"/>
      <c r="I20" s="43"/>
      <c r="J20" s="43"/>
      <c r="K20" s="43"/>
      <c r="L20" s="10"/>
      <c r="M20" s="44"/>
      <c r="N20" s="45"/>
      <c r="O20" s="45"/>
      <c r="P20" s="10"/>
      <c r="Q20" s="10"/>
      <c r="R20" s="43"/>
      <c r="S20" s="43"/>
      <c r="T20" s="10"/>
      <c r="U20" s="10"/>
      <c r="V20" s="43"/>
      <c r="W20" s="43"/>
      <c r="X20" s="10"/>
      <c r="Y20" s="10"/>
      <c r="Z20" s="17">
        <f>SUM(Z18:Z19)</f>
        <v>1420</v>
      </c>
      <c r="AA20" s="17">
        <f>SUM(AA18:AA19)</f>
        <v>2224</v>
      </c>
      <c r="AB20" s="17"/>
      <c r="AC20" s="21"/>
      <c r="AD20" s="21"/>
      <c r="AE20" s="21"/>
      <c r="AF20" s="119"/>
    </row>
    <row r="21" spans="1:32" ht="45" customHeight="1" x14ac:dyDescent="0.25">
      <c r="A21" s="6"/>
      <c r="B21" s="6"/>
      <c r="C21" s="6"/>
      <c r="D21" s="6"/>
      <c r="E21" s="6"/>
      <c r="F21" s="12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s="36" customFormat="1" ht="21.95" customHeight="1" x14ac:dyDescent="0.2">
      <c r="A22" s="5" t="s">
        <v>53</v>
      </c>
      <c r="B22" s="32"/>
      <c r="C22" s="32"/>
      <c r="D22" s="32"/>
      <c r="E22" s="32"/>
      <c r="F22" s="75"/>
      <c r="G22" s="32"/>
      <c r="H22" s="32"/>
      <c r="I22" s="32"/>
      <c r="J22" s="32"/>
      <c r="K22" s="32"/>
      <c r="L22" s="32"/>
      <c r="M22" s="32"/>
      <c r="N22" s="33"/>
      <c r="O22" s="34"/>
      <c r="P22" s="35"/>
    </row>
    <row r="23" spans="1:32" ht="45" customHeight="1" x14ac:dyDescent="0.2"/>
    <row r="24" spans="1:32" ht="45" customHeight="1" x14ac:dyDescent="0.2"/>
    <row r="25" spans="1:32" ht="45" customHeight="1" x14ac:dyDescent="0.2"/>
    <row r="26" spans="1:32" ht="45" customHeight="1" x14ac:dyDescent="0.2"/>
    <row r="27" spans="1:32" ht="45" customHeight="1" x14ac:dyDescent="0.2"/>
    <row r="28" spans="1:32" ht="45" customHeight="1" x14ac:dyDescent="0.2"/>
    <row r="29" spans="1:32" ht="45" customHeight="1" x14ac:dyDescent="0.2"/>
    <row r="30" spans="1:32" ht="45" customHeight="1" x14ac:dyDescent="0.2"/>
    <row r="31" spans="1:32" ht="45" customHeight="1" x14ac:dyDescent="0.2"/>
    <row r="32" spans="1:32" ht="45" customHeight="1" x14ac:dyDescent="0.2"/>
    <row r="33" spans="1:32" ht="45" customHeight="1" x14ac:dyDescent="0.2"/>
    <row r="34" spans="1:32" ht="45" customHeight="1" x14ac:dyDescent="0.2"/>
    <row r="35" spans="1:32" ht="45" customHeight="1" x14ac:dyDescent="0.2"/>
    <row r="36" spans="1:32" ht="45" customHeight="1" x14ac:dyDescent="0.2"/>
    <row r="37" spans="1:32" ht="45" customHeight="1" x14ac:dyDescent="0.2"/>
    <row r="38" spans="1:32" ht="45" customHeight="1" x14ac:dyDescent="0.2"/>
    <row r="39" spans="1:32" ht="45" customHeight="1" x14ac:dyDescent="0.2"/>
    <row r="40" spans="1:32" ht="45" customHeight="1" x14ac:dyDescent="0.2"/>
    <row r="41" spans="1:32" ht="45" customHeight="1" x14ac:dyDescent="0.2"/>
    <row r="42" spans="1:32" ht="45" customHeight="1" x14ac:dyDescent="0.2"/>
    <row r="43" spans="1:32" ht="45" customHeight="1" x14ac:dyDescent="0.2"/>
    <row r="44" spans="1:32" ht="45" customHeight="1" x14ac:dyDescent="0.2"/>
    <row r="45" spans="1:32" ht="45" customHeight="1" x14ac:dyDescent="0.2"/>
    <row r="46" spans="1:32" ht="45" customHeight="1" x14ac:dyDescent="0.2"/>
    <row r="47" spans="1:32" s="39" customFormat="1" ht="4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s="5" customFormat="1" ht="36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s="6" customFormat="1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s="6" customFormat="1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</sheetData>
  <mergeCells count="29">
    <mergeCell ref="V16:W16"/>
    <mergeCell ref="X16:Y16"/>
    <mergeCell ref="A1:AF1"/>
    <mergeCell ref="A2:AF2"/>
    <mergeCell ref="A3:AF3"/>
    <mergeCell ref="A4:AF4"/>
    <mergeCell ref="A5:AF5"/>
    <mergeCell ref="A6:AF6"/>
    <mergeCell ref="L16:M16"/>
    <mergeCell ref="N16:O16"/>
    <mergeCell ref="P16:Q16"/>
    <mergeCell ref="R16:S16"/>
    <mergeCell ref="T16:U16"/>
    <mergeCell ref="B19:C19"/>
    <mergeCell ref="A20:C20"/>
    <mergeCell ref="A7:AF7"/>
    <mergeCell ref="Z16:AB16"/>
    <mergeCell ref="AC16:AE16"/>
    <mergeCell ref="AF16:AF17"/>
    <mergeCell ref="B17:C17"/>
    <mergeCell ref="B18:C18"/>
    <mergeCell ref="A13:AF13"/>
    <mergeCell ref="A14:AF14"/>
    <mergeCell ref="A16:C16"/>
    <mergeCell ref="D16:D17"/>
    <mergeCell ref="E16:E17"/>
    <mergeCell ref="F16:G16"/>
    <mergeCell ref="H16:I16"/>
    <mergeCell ref="J16:K16"/>
  </mergeCells>
  <pageMargins left="0.70866141732283472" right="0.70866141732283472" top="0.74803149606299213" bottom="0.74803149606299213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45"/>
  <sheetViews>
    <sheetView zoomScaleNormal="100" workbookViewId="0">
      <selection activeCell="G13" sqref="G13:G14"/>
    </sheetView>
  </sheetViews>
  <sheetFormatPr baseColWidth="10" defaultRowHeight="12.75" x14ac:dyDescent="0.2"/>
  <cols>
    <col min="1" max="1" width="5.42578125" style="1" customWidth="1"/>
    <col min="2" max="2" width="13.5703125" style="1" customWidth="1"/>
    <col min="3" max="3" width="31.7109375" style="1" customWidth="1"/>
    <col min="4" max="4" width="14.5703125" style="1" customWidth="1"/>
    <col min="5" max="5" width="7.7109375" style="1" customWidth="1"/>
    <col min="6" max="7" width="14.85546875" style="1" bestFit="1" customWidth="1"/>
    <col min="8" max="9" width="10.5703125" style="1" hidden="1" customWidth="1"/>
    <col min="10" max="10" width="11.5703125" style="1" hidden="1" customWidth="1"/>
    <col min="11" max="11" width="12.42578125" style="1" hidden="1" customWidth="1"/>
    <col min="12" max="12" width="10.140625" style="1" hidden="1" customWidth="1"/>
    <col min="13" max="13" width="10.5703125" style="1" hidden="1" customWidth="1"/>
    <col min="14" max="15" width="11.140625" style="1" hidden="1" customWidth="1"/>
    <col min="16" max="17" width="10.5703125" style="1" hidden="1" customWidth="1"/>
    <col min="18" max="18" width="12" style="1" hidden="1" customWidth="1"/>
    <col min="19" max="19" width="11.140625" style="1" hidden="1" customWidth="1"/>
    <col min="20" max="22" width="10.5703125" style="1" hidden="1" customWidth="1"/>
    <col min="23" max="23" width="11.140625" style="1" hidden="1" customWidth="1"/>
    <col min="24" max="24" width="10.5703125" style="1" hidden="1" customWidth="1"/>
    <col min="25" max="25" width="10.85546875" style="1" hidden="1" customWidth="1"/>
    <col min="26" max="26" width="10" style="1" customWidth="1"/>
    <col min="27" max="27" width="10.28515625" style="1" customWidth="1"/>
    <col min="28" max="28" width="10.85546875" style="1" hidden="1" customWidth="1"/>
    <col min="29" max="31" width="6.7109375" style="1" customWidth="1"/>
    <col min="32" max="32" width="36.5703125" style="1" customWidth="1"/>
    <col min="33" max="256" width="11.42578125" style="1"/>
    <col min="257" max="257" width="5.42578125" style="1" customWidth="1"/>
    <col min="258" max="258" width="12" style="1" customWidth="1"/>
    <col min="259" max="259" width="31.7109375" style="1" customWidth="1"/>
    <col min="260" max="260" width="10.42578125" style="1" customWidth="1"/>
    <col min="261" max="261" width="7.7109375" style="1" customWidth="1"/>
    <col min="262" max="263" width="14.85546875" style="1" bestFit="1" customWidth="1"/>
    <col min="264" max="281" width="0" style="1" hidden="1" customWidth="1"/>
    <col min="282" max="282" width="10" style="1" customWidth="1"/>
    <col min="283" max="283" width="10.28515625" style="1" customWidth="1"/>
    <col min="284" max="284" width="0" style="1" hidden="1" customWidth="1"/>
    <col min="285" max="287" width="6.7109375" style="1" customWidth="1"/>
    <col min="288" max="288" width="36.5703125" style="1" customWidth="1"/>
    <col min="289" max="512" width="11.42578125" style="1"/>
    <col min="513" max="513" width="5.42578125" style="1" customWidth="1"/>
    <col min="514" max="514" width="12" style="1" customWidth="1"/>
    <col min="515" max="515" width="31.7109375" style="1" customWidth="1"/>
    <col min="516" max="516" width="10.42578125" style="1" customWidth="1"/>
    <col min="517" max="517" width="7.7109375" style="1" customWidth="1"/>
    <col min="518" max="519" width="14.85546875" style="1" bestFit="1" customWidth="1"/>
    <col min="520" max="537" width="0" style="1" hidden="1" customWidth="1"/>
    <col min="538" max="538" width="10" style="1" customWidth="1"/>
    <col min="539" max="539" width="10.28515625" style="1" customWidth="1"/>
    <col min="540" max="540" width="0" style="1" hidden="1" customWidth="1"/>
    <col min="541" max="543" width="6.7109375" style="1" customWidth="1"/>
    <col min="544" max="544" width="36.5703125" style="1" customWidth="1"/>
    <col min="545" max="768" width="11.42578125" style="1"/>
    <col min="769" max="769" width="5.42578125" style="1" customWidth="1"/>
    <col min="770" max="770" width="12" style="1" customWidth="1"/>
    <col min="771" max="771" width="31.7109375" style="1" customWidth="1"/>
    <col min="772" max="772" width="10.42578125" style="1" customWidth="1"/>
    <col min="773" max="773" width="7.7109375" style="1" customWidth="1"/>
    <col min="774" max="775" width="14.85546875" style="1" bestFit="1" customWidth="1"/>
    <col min="776" max="793" width="0" style="1" hidden="1" customWidth="1"/>
    <col min="794" max="794" width="10" style="1" customWidth="1"/>
    <col min="795" max="795" width="10.28515625" style="1" customWidth="1"/>
    <col min="796" max="796" width="0" style="1" hidden="1" customWidth="1"/>
    <col min="797" max="799" width="6.7109375" style="1" customWidth="1"/>
    <col min="800" max="800" width="36.5703125" style="1" customWidth="1"/>
    <col min="801" max="1024" width="11.42578125" style="1"/>
    <col min="1025" max="1025" width="5.42578125" style="1" customWidth="1"/>
    <col min="1026" max="1026" width="12" style="1" customWidth="1"/>
    <col min="1027" max="1027" width="31.7109375" style="1" customWidth="1"/>
    <col min="1028" max="1028" width="10.42578125" style="1" customWidth="1"/>
    <col min="1029" max="1029" width="7.7109375" style="1" customWidth="1"/>
    <col min="1030" max="1031" width="14.85546875" style="1" bestFit="1" customWidth="1"/>
    <col min="1032" max="1049" width="0" style="1" hidden="1" customWidth="1"/>
    <col min="1050" max="1050" width="10" style="1" customWidth="1"/>
    <col min="1051" max="1051" width="10.28515625" style="1" customWidth="1"/>
    <col min="1052" max="1052" width="0" style="1" hidden="1" customWidth="1"/>
    <col min="1053" max="1055" width="6.7109375" style="1" customWidth="1"/>
    <col min="1056" max="1056" width="36.5703125" style="1" customWidth="1"/>
    <col min="1057" max="1280" width="11.42578125" style="1"/>
    <col min="1281" max="1281" width="5.42578125" style="1" customWidth="1"/>
    <col min="1282" max="1282" width="12" style="1" customWidth="1"/>
    <col min="1283" max="1283" width="31.7109375" style="1" customWidth="1"/>
    <col min="1284" max="1284" width="10.42578125" style="1" customWidth="1"/>
    <col min="1285" max="1285" width="7.7109375" style="1" customWidth="1"/>
    <col min="1286" max="1287" width="14.85546875" style="1" bestFit="1" customWidth="1"/>
    <col min="1288" max="1305" width="0" style="1" hidden="1" customWidth="1"/>
    <col min="1306" max="1306" width="10" style="1" customWidth="1"/>
    <col min="1307" max="1307" width="10.28515625" style="1" customWidth="1"/>
    <col min="1308" max="1308" width="0" style="1" hidden="1" customWidth="1"/>
    <col min="1309" max="1311" width="6.7109375" style="1" customWidth="1"/>
    <col min="1312" max="1312" width="36.5703125" style="1" customWidth="1"/>
    <col min="1313" max="1536" width="11.42578125" style="1"/>
    <col min="1537" max="1537" width="5.42578125" style="1" customWidth="1"/>
    <col min="1538" max="1538" width="12" style="1" customWidth="1"/>
    <col min="1539" max="1539" width="31.7109375" style="1" customWidth="1"/>
    <col min="1540" max="1540" width="10.42578125" style="1" customWidth="1"/>
    <col min="1541" max="1541" width="7.7109375" style="1" customWidth="1"/>
    <col min="1542" max="1543" width="14.85546875" style="1" bestFit="1" customWidth="1"/>
    <col min="1544" max="1561" width="0" style="1" hidden="1" customWidth="1"/>
    <col min="1562" max="1562" width="10" style="1" customWidth="1"/>
    <col min="1563" max="1563" width="10.28515625" style="1" customWidth="1"/>
    <col min="1564" max="1564" width="0" style="1" hidden="1" customWidth="1"/>
    <col min="1565" max="1567" width="6.7109375" style="1" customWidth="1"/>
    <col min="1568" max="1568" width="36.5703125" style="1" customWidth="1"/>
    <col min="1569" max="1792" width="11.42578125" style="1"/>
    <col min="1793" max="1793" width="5.42578125" style="1" customWidth="1"/>
    <col min="1794" max="1794" width="12" style="1" customWidth="1"/>
    <col min="1795" max="1795" width="31.7109375" style="1" customWidth="1"/>
    <col min="1796" max="1796" width="10.42578125" style="1" customWidth="1"/>
    <col min="1797" max="1797" width="7.7109375" style="1" customWidth="1"/>
    <col min="1798" max="1799" width="14.85546875" style="1" bestFit="1" customWidth="1"/>
    <col min="1800" max="1817" width="0" style="1" hidden="1" customWidth="1"/>
    <col min="1818" max="1818" width="10" style="1" customWidth="1"/>
    <col min="1819" max="1819" width="10.28515625" style="1" customWidth="1"/>
    <col min="1820" max="1820" width="0" style="1" hidden="1" customWidth="1"/>
    <col min="1821" max="1823" width="6.7109375" style="1" customWidth="1"/>
    <col min="1824" max="1824" width="36.5703125" style="1" customWidth="1"/>
    <col min="1825" max="2048" width="11.42578125" style="1"/>
    <col min="2049" max="2049" width="5.42578125" style="1" customWidth="1"/>
    <col min="2050" max="2050" width="12" style="1" customWidth="1"/>
    <col min="2051" max="2051" width="31.7109375" style="1" customWidth="1"/>
    <col min="2052" max="2052" width="10.42578125" style="1" customWidth="1"/>
    <col min="2053" max="2053" width="7.7109375" style="1" customWidth="1"/>
    <col min="2054" max="2055" width="14.85546875" style="1" bestFit="1" customWidth="1"/>
    <col min="2056" max="2073" width="0" style="1" hidden="1" customWidth="1"/>
    <col min="2074" max="2074" width="10" style="1" customWidth="1"/>
    <col min="2075" max="2075" width="10.28515625" style="1" customWidth="1"/>
    <col min="2076" max="2076" width="0" style="1" hidden="1" customWidth="1"/>
    <col min="2077" max="2079" width="6.7109375" style="1" customWidth="1"/>
    <col min="2080" max="2080" width="36.5703125" style="1" customWidth="1"/>
    <col min="2081" max="2304" width="11.42578125" style="1"/>
    <col min="2305" max="2305" width="5.42578125" style="1" customWidth="1"/>
    <col min="2306" max="2306" width="12" style="1" customWidth="1"/>
    <col min="2307" max="2307" width="31.7109375" style="1" customWidth="1"/>
    <col min="2308" max="2308" width="10.42578125" style="1" customWidth="1"/>
    <col min="2309" max="2309" width="7.7109375" style="1" customWidth="1"/>
    <col min="2310" max="2311" width="14.85546875" style="1" bestFit="1" customWidth="1"/>
    <col min="2312" max="2329" width="0" style="1" hidden="1" customWidth="1"/>
    <col min="2330" max="2330" width="10" style="1" customWidth="1"/>
    <col min="2331" max="2331" width="10.28515625" style="1" customWidth="1"/>
    <col min="2332" max="2332" width="0" style="1" hidden="1" customWidth="1"/>
    <col min="2333" max="2335" width="6.7109375" style="1" customWidth="1"/>
    <col min="2336" max="2336" width="36.5703125" style="1" customWidth="1"/>
    <col min="2337" max="2560" width="11.42578125" style="1"/>
    <col min="2561" max="2561" width="5.42578125" style="1" customWidth="1"/>
    <col min="2562" max="2562" width="12" style="1" customWidth="1"/>
    <col min="2563" max="2563" width="31.7109375" style="1" customWidth="1"/>
    <col min="2564" max="2564" width="10.42578125" style="1" customWidth="1"/>
    <col min="2565" max="2565" width="7.7109375" style="1" customWidth="1"/>
    <col min="2566" max="2567" width="14.85546875" style="1" bestFit="1" customWidth="1"/>
    <col min="2568" max="2585" width="0" style="1" hidden="1" customWidth="1"/>
    <col min="2586" max="2586" width="10" style="1" customWidth="1"/>
    <col min="2587" max="2587" width="10.28515625" style="1" customWidth="1"/>
    <col min="2588" max="2588" width="0" style="1" hidden="1" customWidth="1"/>
    <col min="2589" max="2591" width="6.7109375" style="1" customWidth="1"/>
    <col min="2592" max="2592" width="36.5703125" style="1" customWidth="1"/>
    <col min="2593" max="2816" width="11.42578125" style="1"/>
    <col min="2817" max="2817" width="5.42578125" style="1" customWidth="1"/>
    <col min="2818" max="2818" width="12" style="1" customWidth="1"/>
    <col min="2819" max="2819" width="31.7109375" style="1" customWidth="1"/>
    <col min="2820" max="2820" width="10.42578125" style="1" customWidth="1"/>
    <col min="2821" max="2821" width="7.7109375" style="1" customWidth="1"/>
    <col min="2822" max="2823" width="14.85546875" style="1" bestFit="1" customWidth="1"/>
    <col min="2824" max="2841" width="0" style="1" hidden="1" customWidth="1"/>
    <col min="2842" max="2842" width="10" style="1" customWidth="1"/>
    <col min="2843" max="2843" width="10.28515625" style="1" customWidth="1"/>
    <col min="2844" max="2844" width="0" style="1" hidden="1" customWidth="1"/>
    <col min="2845" max="2847" width="6.7109375" style="1" customWidth="1"/>
    <col min="2848" max="2848" width="36.5703125" style="1" customWidth="1"/>
    <col min="2849" max="3072" width="11.42578125" style="1"/>
    <col min="3073" max="3073" width="5.42578125" style="1" customWidth="1"/>
    <col min="3074" max="3074" width="12" style="1" customWidth="1"/>
    <col min="3075" max="3075" width="31.7109375" style="1" customWidth="1"/>
    <col min="3076" max="3076" width="10.42578125" style="1" customWidth="1"/>
    <col min="3077" max="3077" width="7.7109375" style="1" customWidth="1"/>
    <col min="3078" max="3079" width="14.85546875" style="1" bestFit="1" customWidth="1"/>
    <col min="3080" max="3097" width="0" style="1" hidden="1" customWidth="1"/>
    <col min="3098" max="3098" width="10" style="1" customWidth="1"/>
    <col min="3099" max="3099" width="10.28515625" style="1" customWidth="1"/>
    <col min="3100" max="3100" width="0" style="1" hidden="1" customWidth="1"/>
    <col min="3101" max="3103" width="6.7109375" style="1" customWidth="1"/>
    <col min="3104" max="3104" width="36.5703125" style="1" customWidth="1"/>
    <col min="3105" max="3328" width="11.42578125" style="1"/>
    <col min="3329" max="3329" width="5.42578125" style="1" customWidth="1"/>
    <col min="3330" max="3330" width="12" style="1" customWidth="1"/>
    <col min="3331" max="3331" width="31.7109375" style="1" customWidth="1"/>
    <col min="3332" max="3332" width="10.42578125" style="1" customWidth="1"/>
    <col min="3333" max="3333" width="7.7109375" style="1" customWidth="1"/>
    <col min="3334" max="3335" width="14.85546875" style="1" bestFit="1" customWidth="1"/>
    <col min="3336" max="3353" width="0" style="1" hidden="1" customWidth="1"/>
    <col min="3354" max="3354" width="10" style="1" customWidth="1"/>
    <col min="3355" max="3355" width="10.28515625" style="1" customWidth="1"/>
    <col min="3356" max="3356" width="0" style="1" hidden="1" customWidth="1"/>
    <col min="3357" max="3359" width="6.7109375" style="1" customWidth="1"/>
    <col min="3360" max="3360" width="36.5703125" style="1" customWidth="1"/>
    <col min="3361" max="3584" width="11.42578125" style="1"/>
    <col min="3585" max="3585" width="5.42578125" style="1" customWidth="1"/>
    <col min="3586" max="3586" width="12" style="1" customWidth="1"/>
    <col min="3587" max="3587" width="31.7109375" style="1" customWidth="1"/>
    <col min="3588" max="3588" width="10.42578125" style="1" customWidth="1"/>
    <col min="3589" max="3589" width="7.7109375" style="1" customWidth="1"/>
    <col min="3590" max="3591" width="14.85546875" style="1" bestFit="1" customWidth="1"/>
    <col min="3592" max="3609" width="0" style="1" hidden="1" customWidth="1"/>
    <col min="3610" max="3610" width="10" style="1" customWidth="1"/>
    <col min="3611" max="3611" width="10.28515625" style="1" customWidth="1"/>
    <col min="3612" max="3612" width="0" style="1" hidden="1" customWidth="1"/>
    <col min="3613" max="3615" width="6.7109375" style="1" customWidth="1"/>
    <col min="3616" max="3616" width="36.5703125" style="1" customWidth="1"/>
    <col min="3617" max="3840" width="11.42578125" style="1"/>
    <col min="3841" max="3841" width="5.42578125" style="1" customWidth="1"/>
    <col min="3842" max="3842" width="12" style="1" customWidth="1"/>
    <col min="3843" max="3843" width="31.7109375" style="1" customWidth="1"/>
    <col min="3844" max="3844" width="10.42578125" style="1" customWidth="1"/>
    <col min="3845" max="3845" width="7.7109375" style="1" customWidth="1"/>
    <col min="3846" max="3847" width="14.85546875" style="1" bestFit="1" customWidth="1"/>
    <col min="3848" max="3865" width="0" style="1" hidden="1" customWidth="1"/>
    <col min="3866" max="3866" width="10" style="1" customWidth="1"/>
    <col min="3867" max="3867" width="10.28515625" style="1" customWidth="1"/>
    <col min="3868" max="3868" width="0" style="1" hidden="1" customWidth="1"/>
    <col min="3869" max="3871" width="6.7109375" style="1" customWidth="1"/>
    <col min="3872" max="3872" width="36.5703125" style="1" customWidth="1"/>
    <col min="3873" max="4096" width="11.42578125" style="1"/>
    <col min="4097" max="4097" width="5.42578125" style="1" customWidth="1"/>
    <col min="4098" max="4098" width="12" style="1" customWidth="1"/>
    <col min="4099" max="4099" width="31.7109375" style="1" customWidth="1"/>
    <col min="4100" max="4100" width="10.42578125" style="1" customWidth="1"/>
    <col min="4101" max="4101" width="7.7109375" style="1" customWidth="1"/>
    <col min="4102" max="4103" width="14.85546875" style="1" bestFit="1" customWidth="1"/>
    <col min="4104" max="4121" width="0" style="1" hidden="1" customWidth="1"/>
    <col min="4122" max="4122" width="10" style="1" customWidth="1"/>
    <col min="4123" max="4123" width="10.28515625" style="1" customWidth="1"/>
    <col min="4124" max="4124" width="0" style="1" hidden="1" customWidth="1"/>
    <col min="4125" max="4127" width="6.7109375" style="1" customWidth="1"/>
    <col min="4128" max="4128" width="36.5703125" style="1" customWidth="1"/>
    <col min="4129" max="4352" width="11.42578125" style="1"/>
    <col min="4353" max="4353" width="5.42578125" style="1" customWidth="1"/>
    <col min="4354" max="4354" width="12" style="1" customWidth="1"/>
    <col min="4355" max="4355" width="31.7109375" style="1" customWidth="1"/>
    <col min="4356" max="4356" width="10.42578125" style="1" customWidth="1"/>
    <col min="4357" max="4357" width="7.7109375" style="1" customWidth="1"/>
    <col min="4358" max="4359" width="14.85546875" style="1" bestFit="1" customWidth="1"/>
    <col min="4360" max="4377" width="0" style="1" hidden="1" customWidth="1"/>
    <col min="4378" max="4378" width="10" style="1" customWidth="1"/>
    <col min="4379" max="4379" width="10.28515625" style="1" customWidth="1"/>
    <col min="4380" max="4380" width="0" style="1" hidden="1" customWidth="1"/>
    <col min="4381" max="4383" width="6.7109375" style="1" customWidth="1"/>
    <col min="4384" max="4384" width="36.5703125" style="1" customWidth="1"/>
    <col min="4385" max="4608" width="11.42578125" style="1"/>
    <col min="4609" max="4609" width="5.42578125" style="1" customWidth="1"/>
    <col min="4610" max="4610" width="12" style="1" customWidth="1"/>
    <col min="4611" max="4611" width="31.7109375" style="1" customWidth="1"/>
    <col min="4612" max="4612" width="10.42578125" style="1" customWidth="1"/>
    <col min="4613" max="4613" width="7.7109375" style="1" customWidth="1"/>
    <col min="4614" max="4615" width="14.85546875" style="1" bestFit="1" customWidth="1"/>
    <col min="4616" max="4633" width="0" style="1" hidden="1" customWidth="1"/>
    <col min="4634" max="4634" width="10" style="1" customWidth="1"/>
    <col min="4635" max="4635" width="10.28515625" style="1" customWidth="1"/>
    <col min="4636" max="4636" width="0" style="1" hidden="1" customWidth="1"/>
    <col min="4637" max="4639" width="6.7109375" style="1" customWidth="1"/>
    <col min="4640" max="4640" width="36.5703125" style="1" customWidth="1"/>
    <col min="4641" max="4864" width="11.42578125" style="1"/>
    <col min="4865" max="4865" width="5.42578125" style="1" customWidth="1"/>
    <col min="4866" max="4866" width="12" style="1" customWidth="1"/>
    <col min="4867" max="4867" width="31.7109375" style="1" customWidth="1"/>
    <col min="4868" max="4868" width="10.42578125" style="1" customWidth="1"/>
    <col min="4869" max="4869" width="7.7109375" style="1" customWidth="1"/>
    <col min="4870" max="4871" width="14.85546875" style="1" bestFit="1" customWidth="1"/>
    <col min="4872" max="4889" width="0" style="1" hidden="1" customWidth="1"/>
    <col min="4890" max="4890" width="10" style="1" customWidth="1"/>
    <col min="4891" max="4891" width="10.28515625" style="1" customWidth="1"/>
    <col min="4892" max="4892" width="0" style="1" hidden="1" customWidth="1"/>
    <col min="4893" max="4895" width="6.7109375" style="1" customWidth="1"/>
    <col min="4896" max="4896" width="36.5703125" style="1" customWidth="1"/>
    <col min="4897" max="5120" width="11.42578125" style="1"/>
    <col min="5121" max="5121" width="5.42578125" style="1" customWidth="1"/>
    <col min="5122" max="5122" width="12" style="1" customWidth="1"/>
    <col min="5123" max="5123" width="31.7109375" style="1" customWidth="1"/>
    <col min="5124" max="5124" width="10.42578125" style="1" customWidth="1"/>
    <col min="5125" max="5125" width="7.7109375" style="1" customWidth="1"/>
    <col min="5126" max="5127" width="14.85546875" style="1" bestFit="1" customWidth="1"/>
    <col min="5128" max="5145" width="0" style="1" hidden="1" customWidth="1"/>
    <col min="5146" max="5146" width="10" style="1" customWidth="1"/>
    <col min="5147" max="5147" width="10.28515625" style="1" customWidth="1"/>
    <col min="5148" max="5148" width="0" style="1" hidden="1" customWidth="1"/>
    <col min="5149" max="5151" width="6.7109375" style="1" customWidth="1"/>
    <col min="5152" max="5152" width="36.5703125" style="1" customWidth="1"/>
    <col min="5153" max="5376" width="11.42578125" style="1"/>
    <col min="5377" max="5377" width="5.42578125" style="1" customWidth="1"/>
    <col min="5378" max="5378" width="12" style="1" customWidth="1"/>
    <col min="5379" max="5379" width="31.7109375" style="1" customWidth="1"/>
    <col min="5380" max="5380" width="10.42578125" style="1" customWidth="1"/>
    <col min="5381" max="5381" width="7.7109375" style="1" customWidth="1"/>
    <col min="5382" max="5383" width="14.85546875" style="1" bestFit="1" customWidth="1"/>
    <col min="5384" max="5401" width="0" style="1" hidden="1" customWidth="1"/>
    <col min="5402" max="5402" width="10" style="1" customWidth="1"/>
    <col min="5403" max="5403" width="10.28515625" style="1" customWidth="1"/>
    <col min="5404" max="5404" width="0" style="1" hidden="1" customWidth="1"/>
    <col min="5405" max="5407" width="6.7109375" style="1" customWidth="1"/>
    <col min="5408" max="5408" width="36.5703125" style="1" customWidth="1"/>
    <col min="5409" max="5632" width="11.42578125" style="1"/>
    <col min="5633" max="5633" width="5.42578125" style="1" customWidth="1"/>
    <col min="5634" max="5634" width="12" style="1" customWidth="1"/>
    <col min="5635" max="5635" width="31.7109375" style="1" customWidth="1"/>
    <col min="5636" max="5636" width="10.42578125" style="1" customWidth="1"/>
    <col min="5637" max="5637" width="7.7109375" style="1" customWidth="1"/>
    <col min="5638" max="5639" width="14.85546875" style="1" bestFit="1" customWidth="1"/>
    <col min="5640" max="5657" width="0" style="1" hidden="1" customWidth="1"/>
    <col min="5658" max="5658" width="10" style="1" customWidth="1"/>
    <col min="5659" max="5659" width="10.28515625" style="1" customWidth="1"/>
    <col min="5660" max="5660" width="0" style="1" hidden="1" customWidth="1"/>
    <col min="5661" max="5663" width="6.7109375" style="1" customWidth="1"/>
    <col min="5664" max="5664" width="36.5703125" style="1" customWidth="1"/>
    <col min="5665" max="5888" width="11.42578125" style="1"/>
    <col min="5889" max="5889" width="5.42578125" style="1" customWidth="1"/>
    <col min="5890" max="5890" width="12" style="1" customWidth="1"/>
    <col min="5891" max="5891" width="31.7109375" style="1" customWidth="1"/>
    <col min="5892" max="5892" width="10.42578125" style="1" customWidth="1"/>
    <col min="5893" max="5893" width="7.7109375" style="1" customWidth="1"/>
    <col min="5894" max="5895" width="14.85546875" style="1" bestFit="1" customWidth="1"/>
    <col min="5896" max="5913" width="0" style="1" hidden="1" customWidth="1"/>
    <col min="5914" max="5914" width="10" style="1" customWidth="1"/>
    <col min="5915" max="5915" width="10.28515625" style="1" customWidth="1"/>
    <col min="5916" max="5916" width="0" style="1" hidden="1" customWidth="1"/>
    <col min="5917" max="5919" width="6.7109375" style="1" customWidth="1"/>
    <col min="5920" max="5920" width="36.5703125" style="1" customWidth="1"/>
    <col min="5921" max="6144" width="11.42578125" style="1"/>
    <col min="6145" max="6145" width="5.42578125" style="1" customWidth="1"/>
    <col min="6146" max="6146" width="12" style="1" customWidth="1"/>
    <col min="6147" max="6147" width="31.7109375" style="1" customWidth="1"/>
    <col min="6148" max="6148" width="10.42578125" style="1" customWidth="1"/>
    <col min="6149" max="6149" width="7.7109375" style="1" customWidth="1"/>
    <col min="6150" max="6151" width="14.85546875" style="1" bestFit="1" customWidth="1"/>
    <col min="6152" max="6169" width="0" style="1" hidden="1" customWidth="1"/>
    <col min="6170" max="6170" width="10" style="1" customWidth="1"/>
    <col min="6171" max="6171" width="10.28515625" style="1" customWidth="1"/>
    <col min="6172" max="6172" width="0" style="1" hidden="1" customWidth="1"/>
    <col min="6173" max="6175" width="6.7109375" style="1" customWidth="1"/>
    <col min="6176" max="6176" width="36.5703125" style="1" customWidth="1"/>
    <col min="6177" max="6400" width="11.42578125" style="1"/>
    <col min="6401" max="6401" width="5.42578125" style="1" customWidth="1"/>
    <col min="6402" max="6402" width="12" style="1" customWidth="1"/>
    <col min="6403" max="6403" width="31.7109375" style="1" customWidth="1"/>
    <col min="6404" max="6404" width="10.42578125" style="1" customWidth="1"/>
    <col min="6405" max="6405" width="7.7109375" style="1" customWidth="1"/>
    <col min="6406" max="6407" width="14.85546875" style="1" bestFit="1" customWidth="1"/>
    <col min="6408" max="6425" width="0" style="1" hidden="1" customWidth="1"/>
    <col min="6426" max="6426" width="10" style="1" customWidth="1"/>
    <col min="6427" max="6427" width="10.28515625" style="1" customWidth="1"/>
    <col min="6428" max="6428" width="0" style="1" hidden="1" customWidth="1"/>
    <col min="6429" max="6431" width="6.7109375" style="1" customWidth="1"/>
    <col min="6432" max="6432" width="36.5703125" style="1" customWidth="1"/>
    <col min="6433" max="6656" width="11.42578125" style="1"/>
    <col min="6657" max="6657" width="5.42578125" style="1" customWidth="1"/>
    <col min="6658" max="6658" width="12" style="1" customWidth="1"/>
    <col min="6659" max="6659" width="31.7109375" style="1" customWidth="1"/>
    <col min="6660" max="6660" width="10.42578125" style="1" customWidth="1"/>
    <col min="6661" max="6661" width="7.7109375" style="1" customWidth="1"/>
    <col min="6662" max="6663" width="14.85546875" style="1" bestFit="1" customWidth="1"/>
    <col min="6664" max="6681" width="0" style="1" hidden="1" customWidth="1"/>
    <col min="6682" max="6682" width="10" style="1" customWidth="1"/>
    <col min="6683" max="6683" width="10.28515625" style="1" customWidth="1"/>
    <col min="6684" max="6684" width="0" style="1" hidden="1" customWidth="1"/>
    <col min="6685" max="6687" width="6.7109375" style="1" customWidth="1"/>
    <col min="6688" max="6688" width="36.5703125" style="1" customWidth="1"/>
    <col min="6689" max="6912" width="11.42578125" style="1"/>
    <col min="6913" max="6913" width="5.42578125" style="1" customWidth="1"/>
    <col min="6914" max="6914" width="12" style="1" customWidth="1"/>
    <col min="6915" max="6915" width="31.7109375" style="1" customWidth="1"/>
    <col min="6916" max="6916" width="10.42578125" style="1" customWidth="1"/>
    <col min="6917" max="6917" width="7.7109375" style="1" customWidth="1"/>
    <col min="6918" max="6919" width="14.85546875" style="1" bestFit="1" customWidth="1"/>
    <col min="6920" max="6937" width="0" style="1" hidden="1" customWidth="1"/>
    <col min="6938" max="6938" width="10" style="1" customWidth="1"/>
    <col min="6939" max="6939" width="10.28515625" style="1" customWidth="1"/>
    <col min="6940" max="6940" width="0" style="1" hidden="1" customWidth="1"/>
    <col min="6941" max="6943" width="6.7109375" style="1" customWidth="1"/>
    <col min="6944" max="6944" width="36.5703125" style="1" customWidth="1"/>
    <col min="6945" max="7168" width="11.42578125" style="1"/>
    <col min="7169" max="7169" width="5.42578125" style="1" customWidth="1"/>
    <col min="7170" max="7170" width="12" style="1" customWidth="1"/>
    <col min="7171" max="7171" width="31.7109375" style="1" customWidth="1"/>
    <col min="7172" max="7172" width="10.42578125" style="1" customWidth="1"/>
    <col min="7173" max="7173" width="7.7109375" style="1" customWidth="1"/>
    <col min="7174" max="7175" width="14.85546875" style="1" bestFit="1" customWidth="1"/>
    <col min="7176" max="7193" width="0" style="1" hidden="1" customWidth="1"/>
    <col min="7194" max="7194" width="10" style="1" customWidth="1"/>
    <col min="7195" max="7195" width="10.28515625" style="1" customWidth="1"/>
    <col min="7196" max="7196" width="0" style="1" hidden="1" customWidth="1"/>
    <col min="7197" max="7199" width="6.7109375" style="1" customWidth="1"/>
    <col min="7200" max="7200" width="36.5703125" style="1" customWidth="1"/>
    <col min="7201" max="7424" width="11.42578125" style="1"/>
    <col min="7425" max="7425" width="5.42578125" style="1" customWidth="1"/>
    <col min="7426" max="7426" width="12" style="1" customWidth="1"/>
    <col min="7427" max="7427" width="31.7109375" style="1" customWidth="1"/>
    <col min="7428" max="7428" width="10.42578125" style="1" customWidth="1"/>
    <col min="7429" max="7429" width="7.7109375" style="1" customWidth="1"/>
    <col min="7430" max="7431" width="14.85546875" style="1" bestFit="1" customWidth="1"/>
    <col min="7432" max="7449" width="0" style="1" hidden="1" customWidth="1"/>
    <col min="7450" max="7450" width="10" style="1" customWidth="1"/>
    <col min="7451" max="7451" width="10.28515625" style="1" customWidth="1"/>
    <col min="7452" max="7452" width="0" style="1" hidden="1" customWidth="1"/>
    <col min="7453" max="7455" width="6.7109375" style="1" customWidth="1"/>
    <col min="7456" max="7456" width="36.5703125" style="1" customWidth="1"/>
    <col min="7457" max="7680" width="11.42578125" style="1"/>
    <col min="7681" max="7681" width="5.42578125" style="1" customWidth="1"/>
    <col min="7682" max="7682" width="12" style="1" customWidth="1"/>
    <col min="7683" max="7683" width="31.7109375" style="1" customWidth="1"/>
    <col min="7684" max="7684" width="10.42578125" style="1" customWidth="1"/>
    <col min="7685" max="7685" width="7.7109375" style="1" customWidth="1"/>
    <col min="7686" max="7687" width="14.85546875" style="1" bestFit="1" customWidth="1"/>
    <col min="7688" max="7705" width="0" style="1" hidden="1" customWidth="1"/>
    <col min="7706" max="7706" width="10" style="1" customWidth="1"/>
    <col min="7707" max="7707" width="10.28515625" style="1" customWidth="1"/>
    <col min="7708" max="7708" width="0" style="1" hidden="1" customWidth="1"/>
    <col min="7709" max="7711" width="6.7109375" style="1" customWidth="1"/>
    <col min="7712" max="7712" width="36.5703125" style="1" customWidth="1"/>
    <col min="7713" max="7936" width="11.42578125" style="1"/>
    <col min="7937" max="7937" width="5.42578125" style="1" customWidth="1"/>
    <col min="7938" max="7938" width="12" style="1" customWidth="1"/>
    <col min="7939" max="7939" width="31.7109375" style="1" customWidth="1"/>
    <col min="7940" max="7940" width="10.42578125" style="1" customWidth="1"/>
    <col min="7941" max="7941" width="7.7109375" style="1" customWidth="1"/>
    <col min="7942" max="7943" width="14.85546875" style="1" bestFit="1" customWidth="1"/>
    <col min="7944" max="7961" width="0" style="1" hidden="1" customWidth="1"/>
    <col min="7962" max="7962" width="10" style="1" customWidth="1"/>
    <col min="7963" max="7963" width="10.28515625" style="1" customWidth="1"/>
    <col min="7964" max="7964" width="0" style="1" hidden="1" customWidth="1"/>
    <col min="7965" max="7967" width="6.7109375" style="1" customWidth="1"/>
    <col min="7968" max="7968" width="36.5703125" style="1" customWidth="1"/>
    <col min="7969" max="8192" width="11.42578125" style="1"/>
    <col min="8193" max="8193" width="5.42578125" style="1" customWidth="1"/>
    <col min="8194" max="8194" width="12" style="1" customWidth="1"/>
    <col min="8195" max="8195" width="31.7109375" style="1" customWidth="1"/>
    <col min="8196" max="8196" width="10.42578125" style="1" customWidth="1"/>
    <col min="8197" max="8197" width="7.7109375" style="1" customWidth="1"/>
    <col min="8198" max="8199" width="14.85546875" style="1" bestFit="1" customWidth="1"/>
    <col min="8200" max="8217" width="0" style="1" hidden="1" customWidth="1"/>
    <col min="8218" max="8218" width="10" style="1" customWidth="1"/>
    <col min="8219" max="8219" width="10.28515625" style="1" customWidth="1"/>
    <col min="8220" max="8220" width="0" style="1" hidden="1" customWidth="1"/>
    <col min="8221" max="8223" width="6.7109375" style="1" customWidth="1"/>
    <col min="8224" max="8224" width="36.5703125" style="1" customWidth="1"/>
    <col min="8225" max="8448" width="11.42578125" style="1"/>
    <col min="8449" max="8449" width="5.42578125" style="1" customWidth="1"/>
    <col min="8450" max="8450" width="12" style="1" customWidth="1"/>
    <col min="8451" max="8451" width="31.7109375" style="1" customWidth="1"/>
    <col min="8452" max="8452" width="10.42578125" style="1" customWidth="1"/>
    <col min="8453" max="8453" width="7.7109375" style="1" customWidth="1"/>
    <col min="8454" max="8455" width="14.85546875" style="1" bestFit="1" customWidth="1"/>
    <col min="8456" max="8473" width="0" style="1" hidden="1" customWidth="1"/>
    <col min="8474" max="8474" width="10" style="1" customWidth="1"/>
    <col min="8475" max="8475" width="10.28515625" style="1" customWidth="1"/>
    <col min="8476" max="8476" width="0" style="1" hidden="1" customWidth="1"/>
    <col min="8477" max="8479" width="6.7109375" style="1" customWidth="1"/>
    <col min="8480" max="8480" width="36.5703125" style="1" customWidth="1"/>
    <col min="8481" max="8704" width="11.42578125" style="1"/>
    <col min="8705" max="8705" width="5.42578125" style="1" customWidth="1"/>
    <col min="8706" max="8706" width="12" style="1" customWidth="1"/>
    <col min="8707" max="8707" width="31.7109375" style="1" customWidth="1"/>
    <col min="8708" max="8708" width="10.42578125" style="1" customWidth="1"/>
    <col min="8709" max="8709" width="7.7109375" style="1" customWidth="1"/>
    <col min="8710" max="8711" width="14.85546875" style="1" bestFit="1" customWidth="1"/>
    <col min="8712" max="8729" width="0" style="1" hidden="1" customWidth="1"/>
    <col min="8730" max="8730" width="10" style="1" customWidth="1"/>
    <col min="8731" max="8731" width="10.28515625" style="1" customWidth="1"/>
    <col min="8732" max="8732" width="0" style="1" hidden="1" customWidth="1"/>
    <col min="8733" max="8735" width="6.7109375" style="1" customWidth="1"/>
    <col min="8736" max="8736" width="36.5703125" style="1" customWidth="1"/>
    <col min="8737" max="8960" width="11.42578125" style="1"/>
    <col min="8961" max="8961" width="5.42578125" style="1" customWidth="1"/>
    <col min="8962" max="8962" width="12" style="1" customWidth="1"/>
    <col min="8963" max="8963" width="31.7109375" style="1" customWidth="1"/>
    <col min="8964" max="8964" width="10.42578125" style="1" customWidth="1"/>
    <col min="8965" max="8965" width="7.7109375" style="1" customWidth="1"/>
    <col min="8966" max="8967" width="14.85546875" style="1" bestFit="1" customWidth="1"/>
    <col min="8968" max="8985" width="0" style="1" hidden="1" customWidth="1"/>
    <col min="8986" max="8986" width="10" style="1" customWidth="1"/>
    <col min="8987" max="8987" width="10.28515625" style="1" customWidth="1"/>
    <col min="8988" max="8988" width="0" style="1" hidden="1" customWidth="1"/>
    <col min="8989" max="8991" width="6.7109375" style="1" customWidth="1"/>
    <col min="8992" max="8992" width="36.5703125" style="1" customWidth="1"/>
    <col min="8993" max="9216" width="11.42578125" style="1"/>
    <col min="9217" max="9217" width="5.42578125" style="1" customWidth="1"/>
    <col min="9218" max="9218" width="12" style="1" customWidth="1"/>
    <col min="9219" max="9219" width="31.7109375" style="1" customWidth="1"/>
    <col min="9220" max="9220" width="10.42578125" style="1" customWidth="1"/>
    <col min="9221" max="9221" width="7.7109375" style="1" customWidth="1"/>
    <col min="9222" max="9223" width="14.85546875" style="1" bestFit="1" customWidth="1"/>
    <col min="9224" max="9241" width="0" style="1" hidden="1" customWidth="1"/>
    <col min="9242" max="9242" width="10" style="1" customWidth="1"/>
    <col min="9243" max="9243" width="10.28515625" style="1" customWidth="1"/>
    <col min="9244" max="9244" width="0" style="1" hidden="1" customWidth="1"/>
    <col min="9245" max="9247" width="6.7109375" style="1" customWidth="1"/>
    <col min="9248" max="9248" width="36.5703125" style="1" customWidth="1"/>
    <col min="9249" max="9472" width="11.42578125" style="1"/>
    <col min="9473" max="9473" width="5.42578125" style="1" customWidth="1"/>
    <col min="9474" max="9474" width="12" style="1" customWidth="1"/>
    <col min="9475" max="9475" width="31.7109375" style="1" customWidth="1"/>
    <col min="9476" max="9476" width="10.42578125" style="1" customWidth="1"/>
    <col min="9477" max="9477" width="7.7109375" style="1" customWidth="1"/>
    <col min="9478" max="9479" width="14.85546875" style="1" bestFit="1" customWidth="1"/>
    <col min="9480" max="9497" width="0" style="1" hidden="1" customWidth="1"/>
    <col min="9498" max="9498" width="10" style="1" customWidth="1"/>
    <col min="9499" max="9499" width="10.28515625" style="1" customWidth="1"/>
    <col min="9500" max="9500" width="0" style="1" hidden="1" customWidth="1"/>
    <col min="9501" max="9503" width="6.7109375" style="1" customWidth="1"/>
    <col min="9504" max="9504" width="36.5703125" style="1" customWidth="1"/>
    <col min="9505" max="9728" width="11.42578125" style="1"/>
    <col min="9729" max="9729" width="5.42578125" style="1" customWidth="1"/>
    <col min="9730" max="9730" width="12" style="1" customWidth="1"/>
    <col min="9731" max="9731" width="31.7109375" style="1" customWidth="1"/>
    <col min="9732" max="9732" width="10.42578125" style="1" customWidth="1"/>
    <col min="9733" max="9733" width="7.7109375" style="1" customWidth="1"/>
    <col min="9734" max="9735" width="14.85546875" style="1" bestFit="1" customWidth="1"/>
    <col min="9736" max="9753" width="0" style="1" hidden="1" customWidth="1"/>
    <col min="9754" max="9754" width="10" style="1" customWidth="1"/>
    <col min="9755" max="9755" width="10.28515625" style="1" customWidth="1"/>
    <col min="9756" max="9756" width="0" style="1" hidden="1" customWidth="1"/>
    <col min="9757" max="9759" width="6.7109375" style="1" customWidth="1"/>
    <col min="9760" max="9760" width="36.5703125" style="1" customWidth="1"/>
    <col min="9761" max="9984" width="11.42578125" style="1"/>
    <col min="9985" max="9985" width="5.42578125" style="1" customWidth="1"/>
    <col min="9986" max="9986" width="12" style="1" customWidth="1"/>
    <col min="9987" max="9987" width="31.7109375" style="1" customWidth="1"/>
    <col min="9988" max="9988" width="10.42578125" style="1" customWidth="1"/>
    <col min="9989" max="9989" width="7.7109375" style="1" customWidth="1"/>
    <col min="9990" max="9991" width="14.85546875" style="1" bestFit="1" customWidth="1"/>
    <col min="9992" max="10009" width="0" style="1" hidden="1" customWidth="1"/>
    <col min="10010" max="10010" width="10" style="1" customWidth="1"/>
    <col min="10011" max="10011" width="10.28515625" style="1" customWidth="1"/>
    <col min="10012" max="10012" width="0" style="1" hidden="1" customWidth="1"/>
    <col min="10013" max="10015" width="6.7109375" style="1" customWidth="1"/>
    <col min="10016" max="10016" width="36.5703125" style="1" customWidth="1"/>
    <col min="10017" max="10240" width="11.42578125" style="1"/>
    <col min="10241" max="10241" width="5.42578125" style="1" customWidth="1"/>
    <col min="10242" max="10242" width="12" style="1" customWidth="1"/>
    <col min="10243" max="10243" width="31.7109375" style="1" customWidth="1"/>
    <col min="10244" max="10244" width="10.42578125" style="1" customWidth="1"/>
    <col min="10245" max="10245" width="7.7109375" style="1" customWidth="1"/>
    <col min="10246" max="10247" width="14.85546875" style="1" bestFit="1" customWidth="1"/>
    <col min="10248" max="10265" width="0" style="1" hidden="1" customWidth="1"/>
    <col min="10266" max="10266" width="10" style="1" customWidth="1"/>
    <col min="10267" max="10267" width="10.28515625" style="1" customWidth="1"/>
    <col min="10268" max="10268" width="0" style="1" hidden="1" customWidth="1"/>
    <col min="10269" max="10271" width="6.7109375" style="1" customWidth="1"/>
    <col min="10272" max="10272" width="36.5703125" style="1" customWidth="1"/>
    <col min="10273" max="10496" width="11.42578125" style="1"/>
    <col min="10497" max="10497" width="5.42578125" style="1" customWidth="1"/>
    <col min="10498" max="10498" width="12" style="1" customWidth="1"/>
    <col min="10499" max="10499" width="31.7109375" style="1" customWidth="1"/>
    <col min="10500" max="10500" width="10.42578125" style="1" customWidth="1"/>
    <col min="10501" max="10501" width="7.7109375" style="1" customWidth="1"/>
    <col min="10502" max="10503" width="14.85546875" style="1" bestFit="1" customWidth="1"/>
    <col min="10504" max="10521" width="0" style="1" hidden="1" customWidth="1"/>
    <col min="10522" max="10522" width="10" style="1" customWidth="1"/>
    <col min="10523" max="10523" width="10.28515625" style="1" customWidth="1"/>
    <col min="10524" max="10524" width="0" style="1" hidden="1" customWidth="1"/>
    <col min="10525" max="10527" width="6.7109375" style="1" customWidth="1"/>
    <col min="10528" max="10528" width="36.5703125" style="1" customWidth="1"/>
    <col min="10529" max="10752" width="11.42578125" style="1"/>
    <col min="10753" max="10753" width="5.42578125" style="1" customWidth="1"/>
    <col min="10754" max="10754" width="12" style="1" customWidth="1"/>
    <col min="10755" max="10755" width="31.7109375" style="1" customWidth="1"/>
    <col min="10756" max="10756" width="10.42578125" style="1" customWidth="1"/>
    <col min="10757" max="10757" width="7.7109375" style="1" customWidth="1"/>
    <col min="10758" max="10759" width="14.85546875" style="1" bestFit="1" customWidth="1"/>
    <col min="10760" max="10777" width="0" style="1" hidden="1" customWidth="1"/>
    <col min="10778" max="10778" width="10" style="1" customWidth="1"/>
    <col min="10779" max="10779" width="10.28515625" style="1" customWidth="1"/>
    <col min="10780" max="10780" width="0" style="1" hidden="1" customWidth="1"/>
    <col min="10781" max="10783" width="6.7109375" style="1" customWidth="1"/>
    <col min="10784" max="10784" width="36.5703125" style="1" customWidth="1"/>
    <col min="10785" max="11008" width="11.42578125" style="1"/>
    <col min="11009" max="11009" width="5.42578125" style="1" customWidth="1"/>
    <col min="11010" max="11010" width="12" style="1" customWidth="1"/>
    <col min="11011" max="11011" width="31.7109375" style="1" customWidth="1"/>
    <col min="11012" max="11012" width="10.42578125" style="1" customWidth="1"/>
    <col min="11013" max="11013" width="7.7109375" style="1" customWidth="1"/>
    <col min="11014" max="11015" width="14.85546875" style="1" bestFit="1" customWidth="1"/>
    <col min="11016" max="11033" width="0" style="1" hidden="1" customWidth="1"/>
    <col min="11034" max="11034" width="10" style="1" customWidth="1"/>
    <col min="11035" max="11035" width="10.28515625" style="1" customWidth="1"/>
    <col min="11036" max="11036" width="0" style="1" hidden="1" customWidth="1"/>
    <col min="11037" max="11039" width="6.7109375" style="1" customWidth="1"/>
    <col min="11040" max="11040" width="36.5703125" style="1" customWidth="1"/>
    <col min="11041" max="11264" width="11.42578125" style="1"/>
    <col min="11265" max="11265" width="5.42578125" style="1" customWidth="1"/>
    <col min="11266" max="11266" width="12" style="1" customWidth="1"/>
    <col min="11267" max="11267" width="31.7109375" style="1" customWidth="1"/>
    <col min="11268" max="11268" width="10.42578125" style="1" customWidth="1"/>
    <col min="11269" max="11269" width="7.7109375" style="1" customWidth="1"/>
    <col min="11270" max="11271" width="14.85546875" style="1" bestFit="1" customWidth="1"/>
    <col min="11272" max="11289" width="0" style="1" hidden="1" customWidth="1"/>
    <col min="11290" max="11290" width="10" style="1" customWidth="1"/>
    <col min="11291" max="11291" width="10.28515625" style="1" customWidth="1"/>
    <col min="11292" max="11292" width="0" style="1" hidden="1" customWidth="1"/>
    <col min="11293" max="11295" width="6.7109375" style="1" customWidth="1"/>
    <col min="11296" max="11296" width="36.5703125" style="1" customWidth="1"/>
    <col min="11297" max="11520" width="11.42578125" style="1"/>
    <col min="11521" max="11521" width="5.42578125" style="1" customWidth="1"/>
    <col min="11522" max="11522" width="12" style="1" customWidth="1"/>
    <col min="11523" max="11523" width="31.7109375" style="1" customWidth="1"/>
    <col min="11524" max="11524" width="10.42578125" style="1" customWidth="1"/>
    <col min="11525" max="11525" width="7.7109375" style="1" customWidth="1"/>
    <col min="11526" max="11527" width="14.85546875" style="1" bestFit="1" customWidth="1"/>
    <col min="11528" max="11545" width="0" style="1" hidden="1" customWidth="1"/>
    <col min="11546" max="11546" width="10" style="1" customWidth="1"/>
    <col min="11547" max="11547" width="10.28515625" style="1" customWidth="1"/>
    <col min="11548" max="11548" width="0" style="1" hidden="1" customWidth="1"/>
    <col min="11549" max="11551" width="6.7109375" style="1" customWidth="1"/>
    <col min="11552" max="11552" width="36.5703125" style="1" customWidth="1"/>
    <col min="11553" max="11776" width="11.42578125" style="1"/>
    <col min="11777" max="11777" width="5.42578125" style="1" customWidth="1"/>
    <col min="11778" max="11778" width="12" style="1" customWidth="1"/>
    <col min="11779" max="11779" width="31.7109375" style="1" customWidth="1"/>
    <col min="11780" max="11780" width="10.42578125" style="1" customWidth="1"/>
    <col min="11781" max="11781" width="7.7109375" style="1" customWidth="1"/>
    <col min="11782" max="11783" width="14.85546875" style="1" bestFit="1" customWidth="1"/>
    <col min="11784" max="11801" width="0" style="1" hidden="1" customWidth="1"/>
    <col min="11802" max="11802" width="10" style="1" customWidth="1"/>
    <col min="11803" max="11803" width="10.28515625" style="1" customWidth="1"/>
    <col min="11804" max="11804" width="0" style="1" hidden="1" customWidth="1"/>
    <col min="11805" max="11807" width="6.7109375" style="1" customWidth="1"/>
    <col min="11808" max="11808" width="36.5703125" style="1" customWidth="1"/>
    <col min="11809" max="12032" width="11.42578125" style="1"/>
    <col min="12033" max="12033" width="5.42578125" style="1" customWidth="1"/>
    <col min="12034" max="12034" width="12" style="1" customWidth="1"/>
    <col min="12035" max="12035" width="31.7109375" style="1" customWidth="1"/>
    <col min="12036" max="12036" width="10.42578125" style="1" customWidth="1"/>
    <col min="12037" max="12037" width="7.7109375" style="1" customWidth="1"/>
    <col min="12038" max="12039" width="14.85546875" style="1" bestFit="1" customWidth="1"/>
    <col min="12040" max="12057" width="0" style="1" hidden="1" customWidth="1"/>
    <col min="12058" max="12058" width="10" style="1" customWidth="1"/>
    <col min="12059" max="12059" width="10.28515625" style="1" customWidth="1"/>
    <col min="12060" max="12060" width="0" style="1" hidden="1" customWidth="1"/>
    <col min="12061" max="12063" width="6.7109375" style="1" customWidth="1"/>
    <col min="12064" max="12064" width="36.5703125" style="1" customWidth="1"/>
    <col min="12065" max="12288" width="11.42578125" style="1"/>
    <col min="12289" max="12289" width="5.42578125" style="1" customWidth="1"/>
    <col min="12290" max="12290" width="12" style="1" customWidth="1"/>
    <col min="12291" max="12291" width="31.7109375" style="1" customWidth="1"/>
    <col min="12292" max="12292" width="10.42578125" style="1" customWidth="1"/>
    <col min="12293" max="12293" width="7.7109375" style="1" customWidth="1"/>
    <col min="12294" max="12295" width="14.85546875" style="1" bestFit="1" customWidth="1"/>
    <col min="12296" max="12313" width="0" style="1" hidden="1" customWidth="1"/>
    <col min="12314" max="12314" width="10" style="1" customWidth="1"/>
    <col min="12315" max="12315" width="10.28515625" style="1" customWidth="1"/>
    <col min="12316" max="12316" width="0" style="1" hidden="1" customWidth="1"/>
    <col min="12317" max="12319" width="6.7109375" style="1" customWidth="1"/>
    <col min="12320" max="12320" width="36.5703125" style="1" customWidth="1"/>
    <col min="12321" max="12544" width="11.42578125" style="1"/>
    <col min="12545" max="12545" width="5.42578125" style="1" customWidth="1"/>
    <col min="12546" max="12546" width="12" style="1" customWidth="1"/>
    <col min="12547" max="12547" width="31.7109375" style="1" customWidth="1"/>
    <col min="12548" max="12548" width="10.42578125" style="1" customWidth="1"/>
    <col min="12549" max="12549" width="7.7109375" style="1" customWidth="1"/>
    <col min="12550" max="12551" width="14.85546875" style="1" bestFit="1" customWidth="1"/>
    <col min="12552" max="12569" width="0" style="1" hidden="1" customWidth="1"/>
    <col min="12570" max="12570" width="10" style="1" customWidth="1"/>
    <col min="12571" max="12571" width="10.28515625" style="1" customWidth="1"/>
    <col min="12572" max="12572" width="0" style="1" hidden="1" customWidth="1"/>
    <col min="12573" max="12575" width="6.7109375" style="1" customWidth="1"/>
    <col min="12576" max="12576" width="36.5703125" style="1" customWidth="1"/>
    <col min="12577" max="12800" width="11.42578125" style="1"/>
    <col min="12801" max="12801" width="5.42578125" style="1" customWidth="1"/>
    <col min="12802" max="12802" width="12" style="1" customWidth="1"/>
    <col min="12803" max="12803" width="31.7109375" style="1" customWidth="1"/>
    <col min="12804" max="12804" width="10.42578125" style="1" customWidth="1"/>
    <col min="12805" max="12805" width="7.7109375" style="1" customWidth="1"/>
    <col min="12806" max="12807" width="14.85546875" style="1" bestFit="1" customWidth="1"/>
    <col min="12808" max="12825" width="0" style="1" hidden="1" customWidth="1"/>
    <col min="12826" max="12826" width="10" style="1" customWidth="1"/>
    <col min="12827" max="12827" width="10.28515625" style="1" customWidth="1"/>
    <col min="12828" max="12828" width="0" style="1" hidden="1" customWidth="1"/>
    <col min="12829" max="12831" width="6.7109375" style="1" customWidth="1"/>
    <col min="12832" max="12832" width="36.5703125" style="1" customWidth="1"/>
    <col min="12833" max="13056" width="11.42578125" style="1"/>
    <col min="13057" max="13057" width="5.42578125" style="1" customWidth="1"/>
    <col min="13058" max="13058" width="12" style="1" customWidth="1"/>
    <col min="13059" max="13059" width="31.7109375" style="1" customWidth="1"/>
    <col min="13060" max="13060" width="10.42578125" style="1" customWidth="1"/>
    <col min="13061" max="13061" width="7.7109375" style="1" customWidth="1"/>
    <col min="13062" max="13063" width="14.85546875" style="1" bestFit="1" customWidth="1"/>
    <col min="13064" max="13081" width="0" style="1" hidden="1" customWidth="1"/>
    <col min="13082" max="13082" width="10" style="1" customWidth="1"/>
    <col min="13083" max="13083" width="10.28515625" style="1" customWidth="1"/>
    <col min="13084" max="13084" width="0" style="1" hidden="1" customWidth="1"/>
    <col min="13085" max="13087" width="6.7109375" style="1" customWidth="1"/>
    <col min="13088" max="13088" width="36.5703125" style="1" customWidth="1"/>
    <col min="13089" max="13312" width="11.42578125" style="1"/>
    <col min="13313" max="13313" width="5.42578125" style="1" customWidth="1"/>
    <col min="13314" max="13314" width="12" style="1" customWidth="1"/>
    <col min="13315" max="13315" width="31.7109375" style="1" customWidth="1"/>
    <col min="13316" max="13316" width="10.42578125" style="1" customWidth="1"/>
    <col min="13317" max="13317" width="7.7109375" style="1" customWidth="1"/>
    <col min="13318" max="13319" width="14.85546875" style="1" bestFit="1" customWidth="1"/>
    <col min="13320" max="13337" width="0" style="1" hidden="1" customWidth="1"/>
    <col min="13338" max="13338" width="10" style="1" customWidth="1"/>
    <col min="13339" max="13339" width="10.28515625" style="1" customWidth="1"/>
    <col min="13340" max="13340" width="0" style="1" hidden="1" customWidth="1"/>
    <col min="13341" max="13343" width="6.7109375" style="1" customWidth="1"/>
    <col min="13344" max="13344" width="36.5703125" style="1" customWidth="1"/>
    <col min="13345" max="13568" width="11.42578125" style="1"/>
    <col min="13569" max="13569" width="5.42578125" style="1" customWidth="1"/>
    <col min="13570" max="13570" width="12" style="1" customWidth="1"/>
    <col min="13571" max="13571" width="31.7109375" style="1" customWidth="1"/>
    <col min="13572" max="13572" width="10.42578125" style="1" customWidth="1"/>
    <col min="13573" max="13573" width="7.7109375" style="1" customWidth="1"/>
    <col min="13574" max="13575" width="14.85546875" style="1" bestFit="1" customWidth="1"/>
    <col min="13576" max="13593" width="0" style="1" hidden="1" customWidth="1"/>
    <col min="13594" max="13594" width="10" style="1" customWidth="1"/>
    <col min="13595" max="13595" width="10.28515625" style="1" customWidth="1"/>
    <col min="13596" max="13596" width="0" style="1" hidden="1" customWidth="1"/>
    <col min="13597" max="13599" width="6.7109375" style="1" customWidth="1"/>
    <col min="13600" max="13600" width="36.5703125" style="1" customWidth="1"/>
    <col min="13601" max="13824" width="11.42578125" style="1"/>
    <col min="13825" max="13825" width="5.42578125" style="1" customWidth="1"/>
    <col min="13826" max="13826" width="12" style="1" customWidth="1"/>
    <col min="13827" max="13827" width="31.7109375" style="1" customWidth="1"/>
    <col min="13828" max="13828" width="10.42578125" style="1" customWidth="1"/>
    <col min="13829" max="13829" width="7.7109375" style="1" customWidth="1"/>
    <col min="13830" max="13831" width="14.85546875" style="1" bestFit="1" customWidth="1"/>
    <col min="13832" max="13849" width="0" style="1" hidden="1" customWidth="1"/>
    <col min="13850" max="13850" width="10" style="1" customWidth="1"/>
    <col min="13851" max="13851" width="10.28515625" style="1" customWidth="1"/>
    <col min="13852" max="13852" width="0" style="1" hidden="1" customWidth="1"/>
    <col min="13853" max="13855" width="6.7109375" style="1" customWidth="1"/>
    <col min="13856" max="13856" width="36.5703125" style="1" customWidth="1"/>
    <col min="13857" max="14080" width="11.42578125" style="1"/>
    <col min="14081" max="14081" width="5.42578125" style="1" customWidth="1"/>
    <col min="14082" max="14082" width="12" style="1" customWidth="1"/>
    <col min="14083" max="14083" width="31.7109375" style="1" customWidth="1"/>
    <col min="14084" max="14084" width="10.42578125" style="1" customWidth="1"/>
    <col min="14085" max="14085" width="7.7109375" style="1" customWidth="1"/>
    <col min="14086" max="14087" width="14.85546875" style="1" bestFit="1" customWidth="1"/>
    <col min="14088" max="14105" width="0" style="1" hidden="1" customWidth="1"/>
    <col min="14106" max="14106" width="10" style="1" customWidth="1"/>
    <col min="14107" max="14107" width="10.28515625" style="1" customWidth="1"/>
    <col min="14108" max="14108" width="0" style="1" hidden="1" customWidth="1"/>
    <col min="14109" max="14111" width="6.7109375" style="1" customWidth="1"/>
    <col min="14112" max="14112" width="36.5703125" style="1" customWidth="1"/>
    <col min="14113" max="14336" width="11.42578125" style="1"/>
    <col min="14337" max="14337" width="5.42578125" style="1" customWidth="1"/>
    <col min="14338" max="14338" width="12" style="1" customWidth="1"/>
    <col min="14339" max="14339" width="31.7109375" style="1" customWidth="1"/>
    <col min="14340" max="14340" width="10.42578125" style="1" customWidth="1"/>
    <col min="14341" max="14341" width="7.7109375" style="1" customWidth="1"/>
    <col min="14342" max="14343" width="14.85546875" style="1" bestFit="1" customWidth="1"/>
    <col min="14344" max="14361" width="0" style="1" hidden="1" customWidth="1"/>
    <col min="14362" max="14362" width="10" style="1" customWidth="1"/>
    <col min="14363" max="14363" width="10.28515625" style="1" customWidth="1"/>
    <col min="14364" max="14364" width="0" style="1" hidden="1" customWidth="1"/>
    <col min="14365" max="14367" width="6.7109375" style="1" customWidth="1"/>
    <col min="14368" max="14368" width="36.5703125" style="1" customWidth="1"/>
    <col min="14369" max="14592" width="11.42578125" style="1"/>
    <col min="14593" max="14593" width="5.42578125" style="1" customWidth="1"/>
    <col min="14594" max="14594" width="12" style="1" customWidth="1"/>
    <col min="14595" max="14595" width="31.7109375" style="1" customWidth="1"/>
    <col min="14596" max="14596" width="10.42578125" style="1" customWidth="1"/>
    <col min="14597" max="14597" width="7.7109375" style="1" customWidth="1"/>
    <col min="14598" max="14599" width="14.85546875" style="1" bestFit="1" customWidth="1"/>
    <col min="14600" max="14617" width="0" style="1" hidden="1" customWidth="1"/>
    <col min="14618" max="14618" width="10" style="1" customWidth="1"/>
    <col min="14619" max="14619" width="10.28515625" style="1" customWidth="1"/>
    <col min="14620" max="14620" width="0" style="1" hidden="1" customWidth="1"/>
    <col min="14621" max="14623" width="6.7109375" style="1" customWidth="1"/>
    <col min="14624" max="14624" width="36.5703125" style="1" customWidth="1"/>
    <col min="14625" max="14848" width="11.42578125" style="1"/>
    <col min="14849" max="14849" width="5.42578125" style="1" customWidth="1"/>
    <col min="14850" max="14850" width="12" style="1" customWidth="1"/>
    <col min="14851" max="14851" width="31.7109375" style="1" customWidth="1"/>
    <col min="14852" max="14852" width="10.42578125" style="1" customWidth="1"/>
    <col min="14853" max="14853" width="7.7109375" style="1" customWidth="1"/>
    <col min="14854" max="14855" width="14.85546875" style="1" bestFit="1" customWidth="1"/>
    <col min="14856" max="14873" width="0" style="1" hidden="1" customWidth="1"/>
    <col min="14874" max="14874" width="10" style="1" customWidth="1"/>
    <col min="14875" max="14875" width="10.28515625" style="1" customWidth="1"/>
    <col min="14876" max="14876" width="0" style="1" hidden="1" customWidth="1"/>
    <col min="14877" max="14879" width="6.7109375" style="1" customWidth="1"/>
    <col min="14880" max="14880" width="36.5703125" style="1" customWidth="1"/>
    <col min="14881" max="15104" width="11.42578125" style="1"/>
    <col min="15105" max="15105" width="5.42578125" style="1" customWidth="1"/>
    <col min="15106" max="15106" width="12" style="1" customWidth="1"/>
    <col min="15107" max="15107" width="31.7109375" style="1" customWidth="1"/>
    <col min="15108" max="15108" width="10.42578125" style="1" customWidth="1"/>
    <col min="15109" max="15109" width="7.7109375" style="1" customWidth="1"/>
    <col min="15110" max="15111" width="14.85546875" style="1" bestFit="1" customWidth="1"/>
    <col min="15112" max="15129" width="0" style="1" hidden="1" customWidth="1"/>
    <col min="15130" max="15130" width="10" style="1" customWidth="1"/>
    <col min="15131" max="15131" width="10.28515625" style="1" customWidth="1"/>
    <col min="15132" max="15132" width="0" style="1" hidden="1" customWidth="1"/>
    <col min="15133" max="15135" width="6.7109375" style="1" customWidth="1"/>
    <col min="15136" max="15136" width="36.5703125" style="1" customWidth="1"/>
    <col min="15137" max="15360" width="11.42578125" style="1"/>
    <col min="15361" max="15361" width="5.42578125" style="1" customWidth="1"/>
    <col min="15362" max="15362" width="12" style="1" customWidth="1"/>
    <col min="15363" max="15363" width="31.7109375" style="1" customWidth="1"/>
    <col min="15364" max="15364" width="10.42578125" style="1" customWidth="1"/>
    <col min="15365" max="15365" width="7.7109375" style="1" customWidth="1"/>
    <col min="15366" max="15367" width="14.85546875" style="1" bestFit="1" customWidth="1"/>
    <col min="15368" max="15385" width="0" style="1" hidden="1" customWidth="1"/>
    <col min="15386" max="15386" width="10" style="1" customWidth="1"/>
    <col min="15387" max="15387" width="10.28515625" style="1" customWidth="1"/>
    <col min="15388" max="15388" width="0" style="1" hidden="1" customWidth="1"/>
    <col min="15389" max="15391" width="6.7109375" style="1" customWidth="1"/>
    <col min="15392" max="15392" width="36.5703125" style="1" customWidth="1"/>
    <col min="15393" max="15616" width="11.42578125" style="1"/>
    <col min="15617" max="15617" width="5.42578125" style="1" customWidth="1"/>
    <col min="15618" max="15618" width="12" style="1" customWidth="1"/>
    <col min="15619" max="15619" width="31.7109375" style="1" customWidth="1"/>
    <col min="15620" max="15620" width="10.42578125" style="1" customWidth="1"/>
    <col min="15621" max="15621" width="7.7109375" style="1" customWidth="1"/>
    <col min="15622" max="15623" width="14.85546875" style="1" bestFit="1" customWidth="1"/>
    <col min="15624" max="15641" width="0" style="1" hidden="1" customWidth="1"/>
    <col min="15642" max="15642" width="10" style="1" customWidth="1"/>
    <col min="15643" max="15643" width="10.28515625" style="1" customWidth="1"/>
    <col min="15644" max="15644" width="0" style="1" hidden="1" customWidth="1"/>
    <col min="15645" max="15647" width="6.7109375" style="1" customWidth="1"/>
    <col min="15648" max="15648" width="36.5703125" style="1" customWidth="1"/>
    <col min="15649" max="15872" width="11.42578125" style="1"/>
    <col min="15873" max="15873" width="5.42578125" style="1" customWidth="1"/>
    <col min="15874" max="15874" width="12" style="1" customWidth="1"/>
    <col min="15875" max="15875" width="31.7109375" style="1" customWidth="1"/>
    <col min="15876" max="15876" width="10.42578125" style="1" customWidth="1"/>
    <col min="15877" max="15877" width="7.7109375" style="1" customWidth="1"/>
    <col min="15878" max="15879" width="14.85546875" style="1" bestFit="1" customWidth="1"/>
    <col min="15880" max="15897" width="0" style="1" hidden="1" customWidth="1"/>
    <col min="15898" max="15898" width="10" style="1" customWidth="1"/>
    <col min="15899" max="15899" width="10.28515625" style="1" customWidth="1"/>
    <col min="15900" max="15900" width="0" style="1" hidden="1" customWidth="1"/>
    <col min="15901" max="15903" width="6.7109375" style="1" customWidth="1"/>
    <col min="15904" max="15904" width="36.5703125" style="1" customWidth="1"/>
    <col min="15905" max="16128" width="11.42578125" style="1"/>
    <col min="16129" max="16129" width="5.42578125" style="1" customWidth="1"/>
    <col min="16130" max="16130" width="12" style="1" customWidth="1"/>
    <col min="16131" max="16131" width="31.7109375" style="1" customWidth="1"/>
    <col min="16132" max="16132" width="10.42578125" style="1" customWidth="1"/>
    <col min="16133" max="16133" width="7.7109375" style="1" customWidth="1"/>
    <col min="16134" max="16135" width="14.85546875" style="1" bestFit="1" customWidth="1"/>
    <col min="16136" max="16153" width="0" style="1" hidden="1" customWidth="1"/>
    <col min="16154" max="16154" width="10" style="1" customWidth="1"/>
    <col min="16155" max="16155" width="10.28515625" style="1" customWidth="1"/>
    <col min="16156" max="16156" width="0" style="1" hidden="1" customWidth="1"/>
    <col min="16157" max="16159" width="6.7109375" style="1" customWidth="1"/>
    <col min="16160" max="16160" width="36.5703125" style="1" customWidth="1"/>
    <col min="16161" max="16384" width="11.42578125" style="1"/>
  </cols>
  <sheetData>
    <row r="1" spans="1:32" x14ac:dyDescent="0.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</row>
    <row r="2" spans="1:32" x14ac:dyDescent="0.2">
      <c r="A2" s="237" t="s">
        <v>48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</row>
    <row r="3" spans="1:32" x14ac:dyDescent="0.2">
      <c r="A3" s="238" t="s">
        <v>47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</row>
    <row r="4" spans="1:32" x14ac:dyDescent="0.2">
      <c r="A4" s="199" t="s">
        <v>186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</row>
    <row r="5" spans="1:32" x14ac:dyDescent="0.2">
      <c r="A5" s="3" t="s">
        <v>129</v>
      </c>
      <c r="B5" s="3"/>
      <c r="C5" s="50" t="s">
        <v>139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x14ac:dyDescent="0.2">
      <c r="A6" s="48" t="s">
        <v>131</v>
      </c>
      <c r="B6" s="51"/>
      <c r="C6" s="50" t="s">
        <v>144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x14ac:dyDescent="0.2">
      <c r="A7" s="48" t="s">
        <v>133</v>
      </c>
      <c r="B7" s="51"/>
      <c r="C7" s="49" t="s">
        <v>148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7"/>
    </row>
    <row r="8" spans="1:32" x14ac:dyDescent="0.2">
      <c r="A8" s="208" t="s">
        <v>52</v>
      </c>
      <c r="B8" s="209" t="s">
        <v>0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10"/>
    </row>
    <row r="9" spans="1:32" ht="25.5" customHeight="1" x14ac:dyDescent="0.2">
      <c r="A9" s="227" t="s">
        <v>96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9"/>
    </row>
    <row r="10" spans="1:32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ht="12.75" customHeight="1" x14ac:dyDescent="0.2">
      <c r="A11" s="211" t="s">
        <v>1</v>
      </c>
      <c r="B11" s="212"/>
      <c r="C11" s="213"/>
      <c r="D11" s="220" t="s">
        <v>3</v>
      </c>
      <c r="E11" s="220" t="s">
        <v>5</v>
      </c>
      <c r="F11" s="214" t="s">
        <v>6</v>
      </c>
      <c r="G11" s="216"/>
      <c r="H11" s="214" t="s">
        <v>7</v>
      </c>
      <c r="I11" s="216"/>
      <c r="J11" s="211" t="s">
        <v>8</v>
      </c>
      <c r="K11" s="213"/>
      <c r="L11" s="211" t="s">
        <v>8</v>
      </c>
      <c r="M11" s="213"/>
      <c r="N11" s="211" t="s">
        <v>24</v>
      </c>
      <c r="O11" s="213"/>
      <c r="P11" s="211" t="s">
        <v>9</v>
      </c>
      <c r="Q11" s="213"/>
      <c r="R11" s="211" t="s">
        <v>10</v>
      </c>
      <c r="S11" s="213"/>
      <c r="T11" s="211" t="s">
        <v>10</v>
      </c>
      <c r="U11" s="213"/>
      <c r="V11" s="211" t="s">
        <v>25</v>
      </c>
      <c r="W11" s="213"/>
      <c r="X11" s="211" t="s">
        <v>11</v>
      </c>
      <c r="Y11" s="213"/>
      <c r="Z11" s="198" t="s">
        <v>7</v>
      </c>
      <c r="AA11" s="198"/>
      <c r="AB11" s="198"/>
      <c r="AC11" s="214" t="s">
        <v>12</v>
      </c>
      <c r="AD11" s="215"/>
      <c r="AE11" s="216"/>
      <c r="AF11" s="197" t="s">
        <v>22</v>
      </c>
    </row>
    <row r="12" spans="1:32" ht="13.5" thickBot="1" x14ac:dyDescent="0.25">
      <c r="A12" s="8" t="s">
        <v>13</v>
      </c>
      <c r="B12" s="198" t="s">
        <v>2</v>
      </c>
      <c r="C12" s="198"/>
      <c r="D12" s="221"/>
      <c r="E12" s="221"/>
      <c r="F12" s="9" t="s">
        <v>14</v>
      </c>
      <c r="G12" s="9" t="s">
        <v>54</v>
      </c>
      <c r="H12" s="9" t="s">
        <v>4</v>
      </c>
      <c r="I12" s="9" t="s">
        <v>16</v>
      </c>
      <c r="J12" s="9" t="s">
        <v>14</v>
      </c>
      <c r="K12" s="9" t="s">
        <v>15</v>
      </c>
      <c r="L12" s="10" t="s">
        <v>17</v>
      </c>
      <c r="M12" s="10" t="s">
        <v>18</v>
      </c>
      <c r="N12" s="9" t="s">
        <v>14</v>
      </c>
      <c r="O12" s="9" t="s">
        <v>15</v>
      </c>
      <c r="P12" s="10" t="s">
        <v>17</v>
      </c>
      <c r="Q12" s="10" t="s">
        <v>18</v>
      </c>
      <c r="R12" s="9" t="s">
        <v>14</v>
      </c>
      <c r="S12" s="9" t="s">
        <v>15</v>
      </c>
      <c r="T12" s="10" t="s">
        <v>17</v>
      </c>
      <c r="U12" s="10" t="s">
        <v>18</v>
      </c>
      <c r="V12" s="9" t="s">
        <v>14</v>
      </c>
      <c r="W12" s="9" t="s">
        <v>15</v>
      </c>
      <c r="X12" s="10" t="s">
        <v>17</v>
      </c>
      <c r="Y12" s="10" t="s">
        <v>18</v>
      </c>
      <c r="Z12" s="10" t="s">
        <v>46</v>
      </c>
      <c r="AA12" s="10" t="s">
        <v>16</v>
      </c>
      <c r="AB12" s="10" t="s">
        <v>23</v>
      </c>
      <c r="AC12" s="9" t="s">
        <v>19</v>
      </c>
      <c r="AD12" s="9" t="s">
        <v>20</v>
      </c>
      <c r="AE12" s="9" t="s">
        <v>21</v>
      </c>
      <c r="AF12" s="197"/>
    </row>
    <row r="13" spans="1:32" ht="45" customHeight="1" thickBot="1" x14ac:dyDescent="0.25">
      <c r="A13" s="11"/>
      <c r="B13" s="239" t="s">
        <v>97</v>
      </c>
      <c r="C13" s="240"/>
      <c r="D13" s="121" t="s">
        <v>33</v>
      </c>
      <c r="E13" s="122">
        <v>0.5</v>
      </c>
      <c r="F13" s="185">
        <v>262388.03999999998</v>
      </c>
      <c r="G13" s="185">
        <f>+G15*0.5</f>
        <v>190889.70499999999</v>
      </c>
      <c r="H13" s="15"/>
      <c r="I13" s="15"/>
      <c r="J13" s="16"/>
      <c r="K13" s="16"/>
      <c r="L13" s="11"/>
      <c r="M13" s="11"/>
      <c r="N13" s="16"/>
      <c r="O13" s="16"/>
      <c r="P13" s="11"/>
      <c r="Q13" s="11"/>
      <c r="R13" s="16"/>
      <c r="S13" s="16"/>
      <c r="T13" s="11"/>
      <c r="U13" s="11"/>
      <c r="V13" s="16"/>
      <c r="W13" s="16"/>
      <c r="X13" s="11"/>
      <c r="Y13" s="17"/>
      <c r="Z13" s="165">
        <v>450</v>
      </c>
      <c r="AA13" s="166">
        <v>2737</v>
      </c>
      <c r="AB13" s="15"/>
      <c r="AC13" s="17"/>
      <c r="AD13" s="17"/>
      <c r="AE13" s="21"/>
      <c r="AF13" s="73"/>
    </row>
    <row r="14" spans="1:32" ht="45" customHeight="1" thickBot="1" x14ac:dyDescent="0.25">
      <c r="A14" s="11"/>
      <c r="B14" s="239" t="s">
        <v>98</v>
      </c>
      <c r="C14" s="240"/>
      <c r="D14" s="121" t="s">
        <v>33</v>
      </c>
      <c r="E14" s="122">
        <v>0.5</v>
      </c>
      <c r="F14" s="185">
        <v>262388.03999999998</v>
      </c>
      <c r="G14" s="185">
        <f>+G15*0.5</f>
        <v>190889.70499999999</v>
      </c>
      <c r="H14" s="15"/>
      <c r="I14" s="15"/>
      <c r="J14" s="16"/>
      <c r="K14" s="16"/>
      <c r="L14" s="11"/>
      <c r="M14" s="11"/>
      <c r="N14" s="16"/>
      <c r="O14" s="16"/>
      <c r="P14" s="11"/>
      <c r="Q14" s="11"/>
      <c r="R14" s="16"/>
      <c r="S14" s="16"/>
      <c r="T14" s="11"/>
      <c r="U14" s="11"/>
      <c r="V14" s="16"/>
      <c r="W14" s="16"/>
      <c r="X14" s="11"/>
      <c r="Y14" s="17"/>
      <c r="Z14" s="165">
        <v>45</v>
      </c>
      <c r="AA14" s="166">
        <v>151</v>
      </c>
      <c r="AB14" s="15"/>
      <c r="AC14" s="17"/>
      <c r="AD14" s="17"/>
      <c r="AE14" s="24"/>
      <c r="AF14" s="73"/>
    </row>
    <row r="15" spans="1:32" ht="45" customHeight="1" x14ac:dyDescent="0.2">
      <c r="A15" s="217"/>
      <c r="B15" s="218"/>
      <c r="C15" s="219"/>
      <c r="D15" s="10"/>
      <c r="E15" s="27">
        <f>SUM(E13:E14)</f>
        <v>1</v>
      </c>
      <c r="F15" s="69">
        <f>SUM(F13:F14)</f>
        <v>524776.07999999996</v>
      </c>
      <c r="G15" s="69">
        <v>381779.41</v>
      </c>
      <c r="H15" s="43"/>
      <c r="I15" s="43"/>
      <c r="J15" s="43"/>
      <c r="K15" s="43"/>
      <c r="L15" s="10"/>
      <c r="M15" s="44"/>
      <c r="N15" s="45"/>
      <c r="O15" s="45"/>
      <c r="P15" s="10"/>
      <c r="Q15" s="10"/>
      <c r="R15" s="43"/>
      <c r="S15" s="43"/>
      <c r="T15" s="10"/>
      <c r="U15" s="10"/>
      <c r="V15" s="43"/>
      <c r="W15" s="43"/>
      <c r="X15" s="10"/>
      <c r="Y15" s="10"/>
      <c r="Z15" s="17">
        <f>SUM(Z13:Z14)</f>
        <v>495</v>
      </c>
      <c r="AA15" s="17">
        <f>SUM(AA13:AA14)</f>
        <v>2888</v>
      </c>
      <c r="AB15" s="17"/>
      <c r="AC15" s="21"/>
      <c r="AD15" s="21"/>
      <c r="AE15" s="29"/>
      <c r="AF15" s="29"/>
    </row>
    <row r="16" spans="1:32" ht="45" customHeight="1" x14ac:dyDescent="0.2">
      <c r="A16" s="6"/>
      <c r="B16" s="6"/>
      <c r="C16" s="6"/>
      <c r="D16" s="6"/>
      <c r="E16" s="6"/>
      <c r="F16" s="31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16" s="36" customFormat="1" ht="21.95" customHeight="1" x14ac:dyDescent="0.2">
      <c r="A17" s="47" t="s">
        <v>53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3"/>
      <c r="O17" s="34"/>
      <c r="P17" s="35"/>
    </row>
    <row r="18" spans="1:16" s="36" customFormat="1" ht="21.95" customHeight="1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3"/>
      <c r="O18" s="34"/>
      <c r="P18" s="35"/>
    </row>
    <row r="19" spans="1:16" s="36" customFormat="1" x14ac:dyDescent="0.2"/>
    <row r="20" spans="1:16" s="36" customFormat="1" x14ac:dyDescent="0.2"/>
    <row r="21" spans="1:16" s="36" customFormat="1" x14ac:dyDescent="0.2"/>
    <row r="22" spans="1:16" s="37" customFormat="1" x14ac:dyDescent="0.2"/>
    <row r="23" spans="1:16" ht="45" customHeight="1" x14ac:dyDescent="0.2"/>
    <row r="24" spans="1:16" ht="45" customHeight="1" x14ac:dyDescent="0.2"/>
    <row r="25" spans="1:16" ht="45" customHeight="1" x14ac:dyDescent="0.2"/>
    <row r="26" spans="1:16" ht="45" customHeight="1" x14ac:dyDescent="0.2"/>
    <row r="27" spans="1:16" ht="45" customHeight="1" x14ac:dyDescent="0.2"/>
    <row r="28" spans="1:16" ht="45" customHeight="1" x14ac:dyDescent="0.2"/>
    <row r="29" spans="1:16" ht="45" customHeight="1" x14ac:dyDescent="0.2"/>
    <row r="30" spans="1:16" ht="45" customHeight="1" x14ac:dyDescent="0.2"/>
    <row r="31" spans="1:16" ht="45" customHeight="1" x14ac:dyDescent="0.2"/>
    <row r="32" spans="1:16" ht="45" customHeight="1" x14ac:dyDescent="0.2"/>
    <row r="33" spans="1:32" ht="45" customHeight="1" x14ac:dyDescent="0.2"/>
    <row r="34" spans="1:32" ht="45" customHeight="1" x14ac:dyDescent="0.2"/>
    <row r="35" spans="1:32" ht="45" customHeight="1" x14ac:dyDescent="0.2"/>
    <row r="36" spans="1:32" ht="45" customHeight="1" x14ac:dyDescent="0.2"/>
    <row r="37" spans="1:32" ht="45" customHeight="1" x14ac:dyDescent="0.2"/>
    <row r="38" spans="1:32" ht="45" customHeight="1" x14ac:dyDescent="0.2"/>
    <row r="39" spans="1:32" ht="45" customHeight="1" x14ac:dyDescent="0.2"/>
    <row r="40" spans="1:32" ht="45" customHeight="1" x14ac:dyDescent="0.2"/>
    <row r="41" spans="1:32" ht="45" customHeight="1" x14ac:dyDescent="0.2"/>
    <row r="42" spans="1:32" s="39" customFormat="1" ht="4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s="5" customFormat="1" ht="36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s="6" customFormat="1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s="6" customFormat="1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</sheetData>
  <mergeCells count="26">
    <mergeCell ref="E11:E12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A15:C15"/>
    <mergeCell ref="A8:AF8"/>
    <mergeCell ref="A1:AF1"/>
    <mergeCell ref="A2:AF2"/>
    <mergeCell ref="B13:C13"/>
    <mergeCell ref="A3:AF3"/>
    <mergeCell ref="A4:AF4"/>
    <mergeCell ref="AF11:AF12"/>
    <mergeCell ref="Z11:AB11"/>
    <mergeCell ref="AC11:AE11"/>
    <mergeCell ref="B12:C12"/>
    <mergeCell ref="A9:AF9"/>
    <mergeCell ref="A11:C11"/>
    <mergeCell ref="D11:D12"/>
    <mergeCell ref="X11:Y11"/>
    <mergeCell ref="B14:C14"/>
  </mergeCells>
  <pageMargins left="0.70866141732283472" right="0.70866141732283472" top="0.74803149606299213" bottom="0.74803149606299213" header="0.31496062992125984" footer="0.31496062992125984"/>
  <pageSetup scale="60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47"/>
  <sheetViews>
    <sheetView zoomScaleNormal="100" workbookViewId="0">
      <selection activeCell="G15" sqref="G15:G16"/>
    </sheetView>
  </sheetViews>
  <sheetFormatPr baseColWidth="10" defaultRowHeight="12.75" x14ac:dyDescent="0.2"/>
  <cols>
    <col min="1" max="1" width="5.42578125" style="1" customWidth="1"/>
    <col min="2" max="2" width="13.5703125" style="1" customWidth="1"/>
    <col min="3" max="3" width="41.28515625" style="1" bestFit="1" customWidth="1"/>
    <col min="4" max="4" width="10.42578125" style="1" customWidth="1"/>
    <col min="5" max="5" width="7.7109375" style="1" customWidth="1"/>
    <col min="6" max="7" width="14.85546875" style="1" bestFit="1" customWidth="1"/>
    <col min="8" max="9" width="10.5703125" style="1" hidden="1" customWidth="1"/>
    <col min="10" max="10" width="11.5703125" style="1" hidden="1" customWidth="1"/>
    <col min="11" max="11" width="12.42578125" style="1" hidden="1" customWidth="1"/>
    <col min="12" max="12" width="10.140625" style="1" hidden="1" customWidth="1"/>
    <col min="13" max="13" width="10.5703125" style="1" hidden="1" customWidth="1"/>
    <col min="14" max="15" width="11.140625" style="1" hidden="1" customWidth="1"/>
    <col min="16" max="17" width="10.5703125" style="1" hidden="1" customWidth="1"/>
    <col min="18" max="18" width="12" style="1" hidden="1" customWidth="1"/>
    <col min="19" max="19" width="11.140625" style="1" hidden="1" customWidth="1"/>
    <col min="20" max="22" width="10.5703125" style="1" hidden="1" customWidth="1"/>
    <col min="23" max="23" width="11.140625" style="1" hidden="1" customWidth="1"/>
    <col min="24" max="24" width="10.5703125" style="1" hidden="1" customWidth="1"/>
    <col min="25" max="25" width="10.85546875" style="1" hidden="1" customWidth="1"/>
    <col min="26" max="26" width="10" style="1" customWidth="1"/>
    <col min="27" max="27" width="10.28515625" style="1" customWidth="1"/>
    <col min="28" max="28" width="10.85546875" style="1" hidden="1" customWidth="1"/>
    <col min="29" max="31" width="6.7109375" style="1" customWidth="1"/>
    <col min="32" max="32" width="36.5703125" style="1" customWidth="1"/>
    <col min="33" max="256" width="11.42578125" style="1"/>
    <col min="257" max="257" width="5.42578125" style="1" customWidth="1"/>
    <col min="258" max="258" width="12" style="1" customWidth="1"/>
    <col min="259" max="259" width="31.7109375" style="1" customWidth="1"/>
    <col min="260" max="260" width="10.42578125" style="1" customWidth="1"/>
    <col min="261" max="261" width="7.7109375" style="1" customWidth="1"/>
    <col min="262" max="263" width="14.85546875" style="1" bestFit="1" customWidth="1"/>
    <col min="264" max="281" width="0" style="1" hidden="1" customWidth="1"/>
    <col min="282" max="282" width="10" style="1" customWidth="1"/>
    <col min="283" max="283" width="10.28515625" style="1" customWidth="1"/>
    <col min="284" max="284" width="0" style="1" hidden="1" customWidth="1"/>
    <col min="285" max="287" width="6.7109375" style="1" customWidth="1"/>
    <col min="288" max="288" width="36.5703125" style="1" customWidth="1"/>
    <col min="289" max="512" width="11.42578125" style="1"/>
    <col min="513" max="513" width="5.42578125" style="1" customWidth="1"/>
    <col min="514" max="514" width="12" style="1" customWidth="1"/>
    <col min="515" max="515" width="31.7109375" style="1" customWidth="1"/>
    <col min="516" max="516" width="10.42578125" style="1" customWidth="1"/>
    <col min="517" max="517" width="7.7109375" style="1" customWidth="1"/>
    <col min="518" max="519" width="14.85546875" style="1" bestFit="1" customWidth="1"/>
    <col min="520" max="537" width="0" style="1" hidden="1" customWidth="1"/>
    <col min="538" max="538" width="10" style="1" customWidth="1"/>
    <col min="539" max="539" width="10.28515625" style="1" customWidth="1"/>
    <col min="540" max="540" width="0" style="1" hidden="1" customWidth="1"/>
    <col min="541" max="543" width="6.7109375" style="1" customWidth="1"/>
    <col min="544" max="544" width="36.5703125" style="1" customWidth="1"/>
    <col min="545" max="768" width="11.42578125" style="1"/>
    <col min="769" max="769" width="5.42578125" style="1" customWidth="1"/>
    <col min="770" max="770" width="12" style="1" customWidth="1"/>
    <col min="771" max="771" width="31.7109375" style="1" customWidth="1"/>
    <col min="772" max="772" width="10.42578125" style="1" customWidth="1"/>
    <col min="773" max="773" width="7.7109375" style="1" customWidth="1"/>
    <col min="774" max="775" width="14.85546875" style="1" bestFit="1" customWidth="1"/>
    <col min="776" max="793" width="0" style="1" hidden="1" customWidth="1"/>
    <col min="794" max="794" width="10" style="1" customWidth="1"/>
    <col min="795" max="795" width="10.28515625" style="1" customWidth="1"/>
    <col min="796" max="796" width="0" style="1" hidden="1" customWidth="1"/>
    <col min="797" max="799" width="6.7109375" style="1" customWidth="1"/>
    <col min="800" max="800" width="36.5703125" style="1" customWidth="1"/>
    <col min="801" max="1024" width="11.42578125" style="1"/>
    <col min="1025" max="1025" width="5.42578125" style="1" customWidth="1"/>
    <col min="1026" max="1026" width="12" style="1" customWidth="1"/>
    <col min="1027" max="1027" width="31.7109375" style="1" customWidth="1"/>
    <col min="1028" max="1028" width="10.42578125" style="1" customWidth="1"/>
    <col min="1029" max="1029" width="7.7109375" style="1" customWidth="1"/>
    <col min="1030" max="1031" width="14.85546875" style="1" bestFit="1" customWidth="1"/>
    <col min="1032" max="1049" width="0" style="1" hidden="1" customWidth="1"/>
    <col min="1050" max="1050" width="10" style="1" customWidth="1"/>
    <col min="1051" max="1051" width="10.28515625" style="1" customWidth="1"/>
    <col min="1052" max="1052" width="0" style="1" hidden="1" customWidth="1"/>
    <col min="1053" max="1055" width="6.7109375" style="1" customWidth="1"/>
    <col min="1056" max="1056" width="36.5703125" style="1" customWidth="1"/>
    <col min="1057" max="1280" width="11.42578125" style="1"/>
    <col min="1281" max="1281" width="5.42578125" style="1" customWidth="1"/>
    <col min="1282" max="1282" width="12" style="1" customWidth="1"/>
    <col min="1283" max="1283" width="31.7109375" style="1" customWidth="1"/>
    <col min="1284" max="1284" width="10.42578125" style="1" customWidth="1"/>
    <col min="1285" max="1285" width="7.7109375" style="1" customWidth="1"/>
    <col min="1286" max="1287" width="14.85546875" style="1" bestFit="1" customWidth="1"/>
    <col min="1288" max="1305" width="0" style="1" hidden="1" customWidth="1"/>
    <col min="1306" max="1306" width="10" style="1" customWidth="1"/>
    <col min="1307" max="1307" width="10.28515625" style="1" customWidth="1"/>
    <col min="1308" max="1308" width="0" style="1" hidden="1" customWidth="1"/>
    <col min="1309" max="1311" width="6.7109375" style="1" customWidth="1"/>
    <col min="1312" max="1312" width="36.5703125" style="1" customWidth="1"/>
    <col min="1313" max="1536" width="11.42578125" style="1"/>
    <col min="1537" max="1537" width="5.42578125" style="1" customWidth="1"/>
    <col min="1538" max="1538" width="12" style="1" customWidth="1"/>
    <col min="1539" max="1539" width="31.7109375" style="1" customWidth="1"/>
    <col min="1540" max="1540" width="10.42578125" style="1" customWidth="1"/>
    <col min="1541" max="1541" width="7.7109375" style="1" customWidth="1"/>
    <col min="1542" max="1543" width="14.85546875" style="1" bestFit="1" customWidth="1"/>
    <col min="1544" max="1561" width="0" style="1" hidden="1" customWidth="1"/>
    <col min="1562" max="1562" width="10" style="1" customWidth="1"/>
    <col min="1563" max="1563" width="10.28515625" style="1" customWidth="1"/>
    <col min="1564" max="1564" width="0" style="1" hidden="1" customWidth="1"/>
    <col min="1565" max="1567" width="6.7109375" style="1" customWidth="1"/>
    <col min="1568" max="1568" width="36.5703125" style="1" customWidth="1"/>
    <col min="1569" max="1792" width="11.42578125" style="1"/>
    <col min="1793" max="1793" width="5.42578125" style="1" customWidth="1"/>
    <col min="1794" max="1794" width="12" style="1" customWidth="1"/>
    <col min="1795" max="1795" width="31.7109375" style="1" customWidth="1"/>
    <col min="1796" max="1796" width="10.42578125" style="1" customWidth="1"/>
    <col min="1797" max="1797" width="7.7109375" style="1" customWidth="1"/>
    <col min="1798" max="1799" width="14.85546875" style="1" bestFit="1" customWidth="1"/>
    <col min="1800" max="1817" width="0" style="1" hidden="1" customWidth="1"/>
    <col min="1818" max="1818" width="10" style="1" customWidth="1"/>
    <col min="1819" max="1819" width="10.28515625" style="1" customWidth="1"/>
    <col min="1820" max="1820" width="0" style="1" hidden="1" customWidth="1"/>
    <col min="1821" max="1823" width="6.7109375" style="1" customWidth="1"/>
    <col min="1824" max="1824" width="36.5703125" style="1" customWidth="1"/>
    <col min="1825" max="2048" width="11.42578125" style="1"/>
    <col min="2049" max="2049" width="5.42578125" style="1" customWidth="1"/>
    <col min="2050" max="2050" width="12" style="1" customWidth="1"/>
    <col min="2051" max="2051" width="31.7109375" style="1" customWidth="1"/>
    <col min="2052" max="2052" width="10.42578125" style="1" customWidth="1"/>
    <col min="2053" max="2053" width="7.7109375" style="1" customWidth="1"/>
    <col min="2054" max="2055" width="14.85546875" style="1" bestFit="1" customWidth="1"/>
    <col min="2056" max="2073" width="0" style="1" hidden="1" customWidth="1"/>
    <col min="2074" max="2074" width="10" style="1" customWidth="1"/>
    <col min="2075" max="2075" width="10.28515625" style="1" customWidth="1"/>
    <col min="2076" max="2076" width="0" style="1" hidden="1" customWidth="1"/>
    <col min="2077" max="2079" width="6.7109375" style="1" customWidth="1"/>
    <col min="2080" max="2080" width="36.5703125" style="1" customWidth="1"/>
    <col min="2081" max="2304" width="11.42578125" style="1"/>
    <col min="2305" max="2305" width="5.42578125" style="1" customWidth="1"/>
    <col min="2306" max="2306" width="12" style="1" customWidth="1"/>
    <col min="2307" max="2307" width="31.7109375" style="1" customWidth="1"/>
    <col min="2308" max="2308" width="10.42578125" style="1" customWidth="1"/>
    <col min="2309" max="2309" width="7.7109375" style="1" customWidth="1"/>
    <col min="2310" max="2311" width="14.85546875" style="1" bestFit="1" customWidth="1"/>
    <col min="2312" max="2329" width="0" style="1" hidden="1" customWidth="1"/>
    <col min="2330" max="2330" width="10" style="1" customWidth="1"/>
    <col min="2331" max="2331" width="10.28515625" style="1" customWidth="1"/>
    <col min="2332" max="2332" width="0" style="1" hidden="1" customWidth="1"/>
    <col min="2333" max="2335" width="6.7109375" style="1" customWidth="1"/>
    <col min="2336" max="2336" width="36.5703125" style="1" customWidth="1"/>
    <col min="2337" max="2560" width="11.42578125" style="1"/>
    <col min="2561" max="2561" width="5.42578125" style="1" customWidth="1"/>
    <col min="2562" max="2562" width="12" style="1" customWidth="1"/>
    <col min="2563" max="2563" width="31.7109375" style="1" customWidth="1"/>
    <col min="2564" max="2564" width="10.42578125" style="1" customWidth="1"/>
    <col min="2565" max="2565" width="7.7109375" style="1" customWidth="1"/>
    <col min="2566" max="2567" width="14.85546875" style="1" bestFit="1" customWidth="1"/>
    <col min="2568" max="2585" width="0" style="1" hidden="1" customWidth="1"/>
    <col min="2586" max="2586" width="10" style="1" customWidth="1"/>
    <col min="2587" max="2587" width="10.28515625" style="1" customWidth="1"/>
    <col min="2588" max="2588" width="0" style="1" hidden="1" customWidth="1"/>
    <col min="2589" max="2591" width="6.7109375" style="1" customWidth="1"/>
    <col min="2592" max="2592" width="36.5703125" style="1" customWidth="1"/>
    <col min="2593" max="2816" width="11.42578125" style="1"/>
    <col min="2817" max="2817" width="5.42578125" style="1" customWidth="1"/>
    <col min="2818" max="2818" width="12" style="1" customWidth="1"/>
    <col min="2819" max="2819" width="31.7109375" style="1" customWidth="1"/>
    <col min="2820" max="2820" width="10.42578125" style="1" customWidth="1"/>
    <col min="2821" max="2821" width="7.7109375" style="1" customWidth="1"/>
    <col min="2822" max="2823" width="14.85546875" style="1" bestFit="1" customWidth="1"/>
    <col min="2824" max="2841" width="0" style="1" hidden="1" customWidth="1"/>
    <col min="2842" max="2842" width="10" style="1" customWidth="1"/>
    <col min="2843" max="2843" width="10.28515625" style="1" customWidth="1"/>
    <col min="2844" max="2844" width="0" style="1" hidden="1" customWidth="1"/>
    <col min="2845" max="2847" width="6.7109375" style="1" customWidth="1"/>
    <col min="2848" max="2848" width="36.5703125" style="1" customWidth="1"/>
    <col min="2849" max="3072" width="11.42578125" style="1"/>
    <col min="3073" max="3073" width="5.42578125" style="1" customWidth="1"/>
    <col min="3074" max="3074" width="12" style="1" customWidth="1"/>
    <col min="3075" max="3075" width="31.7109375" style="1" customWidth="1"/>
    <col min="3076" max="3076" width="10.42578125" style="1" customWidth="1"/>
    <col min="3077" max="3077" width="7.7109375" style="1" customWidth="1"/>
    <col min="3078" max="3079" width="14.85546875" style="1" bestFit="1" customWidth="1"/>
    <col min="3080" max="3097" width="0" style="1" hidden="1" customWidth="1"/>
    <col min="3098" max="3098" width="10" style="1" customWidth="1"/>
    <col min="3099" max="3099" width="10.28515625" style="1" customWidth="1"/>
    <col min="3100" max="3100" width="0" style="1" hidden="1" customWidth="1"/>
    <col min="3101" max="3103" width="6.7109375" style="1" customWidth="1"/>
    <col min="3104" max="3104" width="36.5703125" style="1" customWidth="1"/>
    <col min="3105" max="3328" width="11.42578125" style="1"/>
    <col min="3329" max="3329" width="5.42578125" style="1" customWidth="1"/>
    <col min="3330" max="3330" width="12" style="1" customWidth="1"/>
    <col min="3331" max="3331" width="31.7109375" style="1" customWidth="1"/>
    <col min="3332" max="3332" width="10.42578125" style="1" customWidth="1"/>
    <col min="3333" max="3333" width="7.7109375" style="1" customWidth="1"/>
    <col min="3334" max="3335" width="14.85546875" style="1" bestFit="1" customWidth="1"/>
    <col min="3336" max="3353" width="0" style="1" hidden="1" customWidth="1"/>
    <col min="3354" max="3354" width="10" style="1" customWidth="1"/>
    <col min="3355" max="3355" width="10.28515625" style="1" customWidth="1"/>
    <col min="3356" max="3356" width="0" style="1" hidden="1" customWidth="1"/>
    <col min="3357" max="3359" width="6.7109375" style="1" customWidth="1"/>
    <col min="3360" max="3360" width="36.5703125" style="1" customWidth="1"/>
    <col min="3361" max="3584" width="11.42578125" style="1"/>
    <col min="3585" max="3585" width="5.42578125" style="1" customWidth="1"/>
    <col min="3586" max="3586" width="12" style="1" customWidth="1"/>
    <col min="3587" max="3587" width="31.7109375" style="1" customWidth="1"/>
    <col min="3588" max="3588" width="10.42578125" style="1" customWidth="1"/>
    <col min="3589" max="3589" width="7.7109375" style="1" customWidth="1"/>
    <col min="3590" max="3591" width="14.85546875" style="1" bestFit="1" customWidth="1"/>
    <col min="3592" max="3609" width="0" style="1" hidden="1" customWidth="1"/>
    <col min="3610" max="3610" width="10" style="1" customWidth="1"/>
    <col min="3611" max="3611" width="10.28515625" style="1" customWidth="1"/>
    <col min="3612" max="3612" width="0" style="1" hidden="1" customWidth="1"/>
    <col min="3613" max="3615" width="6.7109375" style="1" customWidth="1"/>
    <col min="3616" max="3616" width="36.5703125" style="1" customWidth="1"/>
    <col min="3617" max="3840" width="11.42578125" style="1"/>
    <col min="3841" max="3841" width="5.42578125" style="1" customWidth="1"/>
    <col min="3842" max="3842" width="12" style="1" customWidth="1"/>
    <col min="3843" max="3843" width="31.7109375" style="1" customWidth="1"/>
    <col min="3844" max="3844" width="10.42578125" style="1" customWidth="1"/>
    <col min="3845" max="3845" width="7.7109375" style="1" customWidth="1"/>
    <col min="3846" max="3847" width="14.85546875" style="1" bestFit="1" customWidth="1"/>
    <col min="3848" max="3865" width="0" style="1" hidden="1" customWidth="1"/>
    <col min="3866" max="3866" width="10" style="1" customWidth="1"/>
    <col min="3867" max="3867" width="10.28515625" style="1" customWidth="1"/>
    <col min="3868" max="3868" width="0" style="1" hidden="1" customWidth="1"/>
    <col min="3869" max="3871" width="6.7109375" style="1" customWidth="1"/>
    <col min="3872" max="3872" width="36.5703125" style="1" customWidth="1"/>
    <col min="3873" max="4096" width="11.42578125" style="1"/>
    <col min="4097" max="4097" width="5.42578125" style="1" customWidth="1"/>
    <col min="4098" max="4098" width="12" style="1" customWidth="1"/>
    <col min="4099" max="4099" width="31.7109375" style="1" customWidth="1"/>
    <col min="4100" max="4100" width="10.42578125" style="1" customWidth="1"/>
    <col min="4101" max="4101" width="7.7109375" style="1" customWidth="1"/>
    <col min="4102" max="4103" width="14.85546875" style="1" bestFit="1" customWidth="1"/>
    <col min="4104" max="4121" width="0" style="1" hidden="1" customWidth="1"/>
    <col min="4122" max="4122" width="10" style="1" customWidth="1"/>
    <col min="4123" max="4123" width="10.28515625" style="1" customWidth="1"/>
    <col min="4124" max="4124" width="0" style="1" hidden="1" customWidth="1"/>
    <col min="4125" max="4127" width="6.7109375" style="1" customWidth="1"/>
    <col min="4128" max="4128" width="36.5703125" style="1" customWidth="1"/>
    <col min="4129" max="4352" width="11.42578125" style="1"/>
    <col min="4353" max="4353" width="5.42578125" style="1" customWidth="1"/>
    <col min="4354" max="4354" width="12" style="1" customWidth="1"/>
    <col min="4355" max="4355" width="31.7109375" style="1" customWidth="1"/>
    <col min="4356" max="4356" width="10.42578125" style="1" customWidth="1"/>
    <col min="4357" max="4357" width="7.7109375" style="1" customWidth="1"/>
    <col min="4358" max="4359" width="14.85546875" style="1" bestFit="1" customWidth="1"/>
    <col min="4360" max="4377" width="0" style="1" hidden="1" customWidth="1"/>
    <col min="4378" max="4378" width="10" style="1" customWidth="1"/>
    <col min="4379" max="4379" width="10.28515625" style="1" customWidth="1"/>
    <col min="4380" max="4380" width="0" style="1" hidden="1" customWidth="1"/>
    <col min="4381" max="4383" width="6.7109375" style="1" customWidth="1"/>
    <col min="4384" max="4384" width="36.5703125" style="1" customWidth="1"/>
    <col min="4385" max="4608" width="11.42578125" style="1"/>
    <col min="4609" max="4609" width="5.42578125" style="1" customWidth="1"/>
    <col min="4610" max="4610" width="12" style="1" customWidth="1"/>
    <col min="4611" max="4611" width="31.7109375" style="1" customWidth="1"/>
    <col min="4612" max="4612" width="10.42578125" style="1" customWidth="1"/>
    <col min="4613" max="4613" width="7.7109375" style="1" customWidth="1"/>
    <col min="4614" max="4615" width="14.85546875" style="1" bestFit="1" customWidth="1"/>
    <col min="4616" max="4633" width="0" style="1" hidden="1" customWidth="1"/>
    <col min="4634" max="4634" width="10" style="1" customWidth="1"/>
    <col min="4635" max="4635" width="10.28515625" style="1" customWidth="1"/>
    <col min="4636" max="4636" width="0" style="1" hidden="1" customWidth="1"/>
    <col min="4637" max="4639" width="6.7109375" style="1" customWidth="1"/>
    <col min="4640" max="4640" width="36.5703125" style="1" customWidth="1"/>
    <col min="4641" max="4864" width="11.42578125" style="1"/>
    <col min="4865" max="4865" width="5.42578125" style="1" customWidth="1"/>
    <col min="4866" max="4866" width="12" style="1" customWidth="1"/>
    <col min="4867" max="4867" width="31.7109375" style="1" customWidth="1"/>
    <col min="4868" max="4868" width="10.42578125" style="1" customWidth="1"/>
    <col min="4869" max="4869" width="7.7109375" style="1" customWidth="1"/>
    <col min="4870" max="4871" width="14.85546875" style="1" bestFit="1" customWidth="1"/>
    <col min="4872" max="4889" width="0" style="1" hidden="1" customWidth="1"/>
    <col min="4890" max="4890" width="10" style="1" customWidth="1"/>
    <col min="4891" max="4891" width="10.28515625" style="1" customWidth="1"/>
    <col min="4892" max="4892" width="0" style="1" hidden="1" customWidth="1"/>
    <col min="4893" max="4895" width="6.7109375" style="1" customWidth="1"/>
    <col min="4896" max="4896" width="36.5703125" style="1" customWidth="1"/>
    <col min="4897" max="5120" width="11.42578125" style="1"/>
    <col min="5121" max="5121" width="5.42578125" style="1" customWidth="1"/>
    <col min="5122" max="5122" width="12" style="1" customWidth="1"/>
    <col min="5123" max="5123" width="31.7109375" style="1" customWidth="1"/>
    <col min="5124" max="5124" width="10.42578125" style="1" customWidth="1"/>
    <col min="5125" max="5125" width="7.7109375" style="1" customWidth="1"/>
    <col min="5126" max="5127" width="14.85546875" style="1" bestFit="1" customWidth="1"/>
    <col min="5128" max="5145" width="0" style="1" hidden="1" customWidth="1"/>
    <col min="5146" max="5146" width="10" style="1" customWidth="1"/>
    <col min="5147" max="5147" width="10.28515625" style="1" customWidth="1"/>
    <col min="5148" max="5148" width="0" style="1" hidden="1" customWidth="1"/>
    <col min="5149" max="5151" width="6.7109375" style="1" customWidth="1"/>
    <col min="5152" max="5152" width="36.5703125" style="1" customWidth="1"/>
    <col min="5153" max="5376" width="11.42578125" style="1"/>
    <col min="5377" max="5377" width="5.42578125" style="1" customWidth="1"/>
    <col min="5378" max="5378" width="12" style="1" customWidth="1"/>
    <col min="5379" max="5379" width="31.7109375" style="1" customWidth="1"/>
    <col min="5380" max="5380" width="10.42578125" style="1" customWidth="1"/>
    <col min="5381" max="5381" width="7.7109375" style="1" customWidth="1"/>
    <col min="5382" max="5383" width="14.85546875" style="1" bestFit="1" customWidth="1"/>
    <col min="5384" max="5401" width="0" style="1" hidden="1" customWidth="1"/>
    <col min="5402" max="5402" width="10" style="1" customWidth="1"/>
    <col min="5403" max="5403" width="10.28515625" style="1" customWidth="1"/>
    <col min="5404" max="5404" width="0" style="1" hidden="1" customWidth="1"/>
    <col min="5405" max="5407" width="6.7109375" style="1" customWidth="1"/>
    <col min="5408" max="5408" width="36.5703125" style="1" customWidth="1"/>
    <col min="5409" max="5632" width="11.42578125" style="1"/>
    <col min="5633" max="5633" width="5.42578125" style="1" customWidth="1"/>
    <col min="5634" max="5634" width="12" style="1" customWidth="1"/>
    <col min="5635" max="5635" width="31.7109375" style="1" customWidth="1"/>
    <col min="5636" max="5636" width="10.42578125" style="1" customWidth="1"/>
    <col min="5637" max="5637" width="7.7109375" style="1" customWidth="1"/>
    <col min="5638" max="5639" width="14.85546875" style="1" bestFit="1" customWidth="1"/>
    <col min="5640" max="5657" width="0" style="1" hidden="1" customWidth="1"/>
    <col min="5658" max="5658" width="10" style="1" customWidth="1"/>
    <col min="5659" max="5659" width="10.28515625" style="1" customWidth="1"/>
    <col min="5660" max="5660" width="0" style="1" hidden="1" customWidth="1"/>
    <col min="5661" max="5663" width="6.7109375" style="1" customWidth="1"/>
    <col min="5664" max="5664" width="36.5703125" style="1" customWidth="1"/>
    <col min="5665" max="5888" width="11.42578125" style="1"/>
    <col min="5889" max="5889" width="5.42578125" style="1" customWidth="1"/>
    <col min="5890" max="5890" width="12" style="1" customWidth="1"/>
    <col min="5891" max="5891" width="31.7109375" style="1" customWidth="1"/>
    <col min="5892" max="5892" width="10.42578125" style="1" customWidth="1"/>
    <col min="5893" max="5893" width="7.7109375" style="1" customWidth="1"/>
    <col min="5894" max="5895" width="14.85546875" style="1" bestFit="1" customWidth="1"/>
    <col min="5896" max="5913" width="0" style="1" hidden="1" customWidth="1"/>
    <col min="5914" max="5914" width="10" style="1" customWidth="1"/>
    <col min="5915" max="5915" width="10.28515625" style="1" customWidth="1"/>
    <col min="5916" max="5916" width="0" style="1" hidden="1" customWidth="1"/>
    <col min="5917" max="5919" width="6.7109375" style="1" customWidth="1"/>
    <col min="5920" max="5920" width="36.5703125" style="1" customWidth="1"/>
    <col min="5921" max="6144" width="11.42578125" style="1"/>
    <col min="6145" max="6145" width="5.42578125" style="1" customWidth="1"/>
    <col min="6146" max="6146" width="12" style="1" customWidth="1"/>
    <col min="6147" max="6147" width="31.7109375" style="1" customWidth="1"/>
    <col min="6148" max="6148" width="10.42578125" style="1" customWidth="1"/>
    <col min="6149" max="6149" width="7.7109375" style="1" customWidth="1"/>
    <col min="6150" max="6151" width="14.85546875" style="1" bestFit="1" customWidth="1"/>
    <col min="6152" max="6169" width="0" style="1" hidden="1" customWidth="1"/>
    <col min="6170" max="6170" width="10" style="1" customWidth="1"/>
    <col min="6171" max="6171" width="10.28515625" style="1" customWidth="1"/>
    <col min="6172" max="6172" width="0" style="1" hidden="1" customWidth="1"/>
    <col min="6173" max="6175" width="6.7109375" style="1" customWidth="1"/>
    <col min="6176" max="6176" width="36.5703125" style="1" customWidth="1"/>
    <col min="6177" max="6400" width="11.42578125" style="1"/>
    <col min="6401" max="6401" width="5.42578125" style="1" customWidth="1"/>
    <col min="6402" max="6402" width="12" style="1" customWidth="1"/>
    <col min="6403" max="6403" width="31.7109375" style="1" customWidth="1"/>
    <col min="6404" max="6404" width="10.42578125" style="1" customWidth="1"/>
    <col min="6405" max="6405" width="7.7109375" style="1" customWidth="1"/>
    <col min="6406" max="6407" width="14.85546875" style="1" bestFit="1" customWidth="1"/>
    <col min="6408" max="6425" width="0" style="1" hidden="1" customWidth="1"/>
    <col min="6426" max="6426" width="10" style="1" customWidth="1"/>
    <col min="6427" max="6427" width="10.28515625" style="1" customWidth="1"/>
    <col min="6428" max="6428" width="0" style="1" hidden="1" customWidth="1"/>
    <col min="6429" max="6431" width="6.7109375" style="1" customWidth="1"/>
    <col min="6432" max="6432" width="36.5703125" style="1" customWidth="1"/>
    <col min="6433" max="6656" width="11.42578125" style="1"/>
    <col min="6657" max="6657" width="5.42578125" style="1" customWidth="1"/>
    <col min="6658" max="6658" width="12" style="1" customWidth="1"/>
    <col min="6659" max="6659" width="31.7109375" style="1" customWidth="1"/>
    <col min="6660" max="6660" width="10.42578125" style="1" customWidth="1"/>
    <col min="6661" max="6661" width="7.7109375" style="1" customWidth="1"/>
    <col min="6662" max="6663" width="14.85546875" style="1" bestFit="1" customWidth="1"/>
    <col min="6664" max="6681" width="0" style="1" hidden="1" customWidth="1"/>
    <col min="6682" max="6682" width="10" style="1" customWidth="1"/>
    <col min="6683" max="6683" width="10.28515625" style="1" customWidth="1"/>
    <col min="6684" max="6684" width="0" style="1" hidden="1" customWidth="1"/>
    <col min="6685" max="6687" width="6.7109375" style="1" customWidth="1"/>
    <col min="6688" max="6688" width="36.5703125" style="1" customWidth="1"/>
    <col min="6689" max="6912" width="11.42578125" style="1"/>
    <col min="6913" max="6913" width="5.42578125" style="1" customWidth="1"/>
    <col min="6914" max="6914" width="12" style="1" customWidth="1"/>
    <col min="6915" max="6915" width="31.7109375" style="1" customWidth="1"/>
    <col min="6916" max="6916" width="10.42578125" style="1" customWidth="1"/>
    <col min="6917" max="6917" width="7.7109375" style="1" customWidth="1"/>
    <col min="6918" max="6919" width="14.85546875" style="1" bestFit="1" customWidth="1"/>
    <col min="6920" max="6937" width="0" style="1" hidden="1" customWidth="1"/>
    <col min="6938" max="6938" width="10" style="1" customWidth="1"/>
    <col min="6939" max="6939" width="10.28515625" style="1" customWidth="1"/>
    <col min="6940" max="6940" width="0" style="1" hidden="1" customWidth="1"/>
    <col min="6941" max="6943" width="6.7109375" style="1" customWidth="1"/>
    <col min="6944" max="6944" width="36.5703125" style="1" customWidth="1"/>
    <col min="6945" max="7168" width="11.42578125" style="1"/>
    <col min="7169" max="7169" width="5.42578125" style="1" customWidth="1"/>
    <col min="7170" max="7170" width="12" style="1" customWidth="1"/>
    <col min="7171" max="7171" width="31.7109375" style="1" customWidth="1"/>
    <col min="7172" max="7172" width="10.42578125" style="1" customWidth="1"/>
    <col min="7173" max="7173" width="7.7109375" style="1" customWidth="1"/>
    <col min="7174" max="7175" width="14.85546875" style="1" bestFit="1" customWidth="1"/>
    <col min="7176" max="7193" width="0" style="1" hidden="1" customWidth="1"/>
    <col min="7194" max="7194" width="10" style="1" customWidth="1"/>
    <col min="7195" max="7195" width="10.28515625" style="1" customWidth="1"/>
    <col min="7196" max="7196" width="0" style="1" hidden="1" customWidth="1"/>
    <col min="7197" max="7199" width="6.7109375" style="1" customWidth="1"/>
    <col min="7200" max="7200" width="36.5703125" style="1" customWidth="1"/>
    <col min="7201" max="7424" width="11.42578125" style="1"/>
    <col min="7425" max="7425" width="5.42578125" style="1" customWidth="1"/>
    <col min="7426" max="7426" width="12" style="1" customWidth="1"/>
    <col min="7427" max="7427" width="31.7109375" style="1" customWidth="1"/>
    <col min="7428" max="7428" width="10.42578125" style="1" customWidth="1"/>
    <col min="7429" max="7429" width="7.7109375" style="1" customWidth="1"/>
    <col min="7430" max="7431" width="14.85546875" style="1" bestFit="1" customWidth="1"/>
    <col min="7432" max="7449" width="0" style="1" hidden="1" customWidth="1"/>
    <col min="7450" max="7450" width="10" style="1" customWidth="1"/>
    <col min="7451" max="7451" width="10.28515625" style="1" customWidth="1"/>
    <col min="7452" max="7452" width="0" style="1" hidden="1" customWidth="1"/>
    <col min="7453" max="7455" width="6.7109375" style="1" customWidth="1"/>
    <col min="7456" max="7456" width="36.5703125" style="1" customWidth="1"/>
    <col min="7457" max="7680" width="11.42578125" style="1"/>
    <col min="7681" max="7681" width="5.42578125" style="1" customWidth="1"/>
    <col min="7682" max="7682" width="12" style="1" customWidth="1"/>
    <col min="7683" max="7683" width="31.7109375" style="1" customWidth="1"/>
    <col min="7684" max="7684" width="10.42578125" style="1" customWidth="1"/>
    <col min="7685" max="7685" width="7.7109375" style="1" customWidth="1"/>
    <col min="7686" max="7687" width="14.85546875" style="1" bestFit="1" customWidth="1"/>
    <col min="7688" max="7705" width="0" style="1" hidden="1" customWidth="1"/>
    <col min="7706" max="7706" width="10" style="1" customWidth="1"/>
    <col min="7707" max="7707" width="10.28515625" style="1" customWidth="1"/>
    <col min="7708" max="7708" width="0" style="1" hidden="1" customWidth="1"/>
    <col min="7709" max="7711" width="6.7109375" style="1" customWidth="1"/>
    <col min="7712" max="7712" width="36.5703125" style="1" customWidth="1"/>
    <col min="7713" max="7936" width="11.42578125" style="1"/>
    <col min="7937" max="7937" width="5.42578125" style="1" customWidth="1"/>
    <col min="7938" max="7938" width="12" style="1" customWidth="1"/>
    <col min="7939" max="7939" width="31.7109375" style="1" customWidth="1"/>
    <col min="7940" max="7940" width="10.42578125" style="1" customWidth="1"/>
    <col min="7941" max="7941" width="7.7109375" style="1" customWidth="1"/>
    <col min="7942" max="7943" width="14.85546875" style="1" bestFit="1" customWidth="1"/>
    <col min="7944" max="7961" width="0" style="1" hidden="1" customWidth="1"/>
    <col min="7962" max="7962" width="10" style="1" customWidth="1"/>
    <col min="7963" max="7963" width="10.28515625" style="1" customWidth="1"/>
    <col min="7964" max="7964" width="0" style="1" hidden="1" customWidth="1"/>
    <col min="7965" max="7967" width="6.7109375" style="1" customWidth="1"/>
    <col min="7968" max="7968" width="36.5703125" style="1" customWidth="1"/>
    <col min="7969" max="8192" width="11.42578125" style="1"/>
    <col min="8193" max="8193" width="5.42578125" style="1" customWidth="1"/>
    <col min="8194" max="8194" width="12" style="1" customWidth="1"/>
    <col min="8195" max="8195" width="31.7109375" style="1" customWidth="1"/>
    <col min="8196" max="8196" width="10.42578125" style="1" customWidth="1"/>
    <col min="8197" max="8197" width="7.7109375" style="1" customWidth="1"/>
    <col min="8198" max="8199" width="14.85546875" style="1" bestFit="1" customWidth="1"/>
    <col min="8200" max="8217" width="0" style="1" hidden="1" customWidth="1"/>
    <col min="8218" max="8218" width="10" style="1" customWidth="1"/>
    <col min="8219" max="8219" width="10.28515625" style="1" customWidth="1"/>
    <col min="8220" max="8220" width="0" style="1" hidden="1" customWidth="1"/>
    <col min="8221" max="8223" width="6.7109375" style="1" customWidth="1"/>
    <col min="8224" max="8224" width="36.5703125" style="1" customWidth="1"/>
    <col min="8225" max="8448" width="11.42578125" style="1"/>
    <col min="8449" max="8449" width="5.42578125" style="1" customWidth="1"/>
    <col min="8450" max="8450" width="12" style="1" customWidth="1"/>
    <col min="8451" max="8451" width="31.7109375" style="1" customWidth="1"/>
    <col min="8452" max="8452" width="10.42578125" style="1" customWidth="1"/>
    <col min="8453" max="8453" width="7.7109375" style="1" customWidth="1"/>
    <col min="8454" max="8455" width="14.85546875" style="1" bestFit="1" customWidth="1"/>
    <col min="8456" max="8473" width="0" style="1" hidden="1" customWidth="1"/>
    <col min="8474" max="8474" width="10" style="1" customWidth="1"/>
    <col min="8475" max="8475" width="10.28515625" style="1" customWidth="1"/>
    <col min="8476" max="8476" width="0" style="1" hidden="1" customWidth="1"/>
    <col min="8477" max="8479" width="6.7109375" style="1" customWidth="1"/>
    <col min="8480" max="8480" width="36.5703125" style="1" customWidth="1"/>
    <col min="8481" max="8704" width="11.42578125" style="1"/>
    <col min="8705" max="8705" width="5.42578125" style="1" customWidth="1"/>
    <col min="8706" max="8706" width="12" style="1" customWidth="1"/>
    <col min="8707" max="8707" width="31.7109375" style="1" customWidth="1"/>
    <col min="8708" max="8708" width="10.42578125" style="1" customWidth="1"/>
    <col min="8709" max="8709" width="7.7109375" style="1" customWidth="1"/>
    <col min="8710" max="8711" width="14.85546875" style="1" bestFit="1" customWidth="1"/>
    <col min="8712" max="8729" width="0" style="1" hidden="1" customWidth="1"/>
    <col min="8730" max="8730" width="10" style="1" customWidth="1"/>
    <col min="8731" max="8731" width="10.28515625" style="1" customWidth="1"/>
    <col min="8732" max="8732" width="0" style="1" hidden="1" customWidth="1"/>
    <col min="8733" max="8735" width="6.7109375" style="1" customWidth="1"/>
    <col min="8736" max="8736" width="36.5703125" style="1" customWidth="1"/>
    <col min="8737" max="8960" width="11.42578125" style="1"/>
    <col min="8961" max="8961" width="5.42578125" style="1" customWidth="1"/>
    <col min="8962" max="8962" width="12" style="1" customWidth="1"/>
    <col min="8963" max="8963" width="31.7109375" style="1" customWidth="1"/>
    <col min="8964" max="8964" width="10.42578125" style="1" customWidth="1"/>
    <col min="8965" max="8965" width="7.7109375" style="1" customWidth="1"/>
    <col min="8966" max="8967" width="14.85546875" style="1" bestFit="1" customWidth="1"/>
    <col min="8968" max="8985" width="0" style="1" hidden="1" customWidth="1"/>
    <col min="8986" max="8986" width="10" style="1" customWidth="1"/>
    <col min="8987" max="8987" width="10.28515625" style="1" customWidth="1"/>
    <col min="8988" max="8988" width="0" style="1" hidden="1" customWidth="1"/>
    <col min="8989" max="8991" width="6.7109375" style="1" customWidth="1"/>
    <col min="8992" max="8992" width="36.5703125" style="1" customWidth="1"/>
    <col min="8993" max="9216" width="11.42578125" style="1"/>
    <col min="9217" max="9217" width="5.42578125" style="1" customWidth="1"/>
    <col min="9218" max="9218" width="12" style="1" customWidth="1"/>
    <col min="9219" max="9219" width="31.7109375" style="1" customWidth="1"/>
    <col min="9220" max="9220" width="10.42578125" style="1" customWidth="1"/>
    <col min="9221" max="9221" width="7.7109375" style="1" customWidth="1"/>
    <col min="9222" max="9223" width="14.85546875" style="1" bestFit="1" customWidth="1"/>
    <col min="9224" max="9241" width="0" style="1" hidden="1" customWidth="1"/>
    <col min="9242" max="9242" width="10" style="1" customWidth="1"/>
    <col min="9243" max="9243" width="10.28515625" style="1" customWidth="1"/>
    <col min="9244" max="9244" width="0" style="1" hidden="1" customWidth="1"/>
    <col min="9245" max="9247" width="6.7109375" style="1" customWidth="1"/>
    <col min="9248" max="9248" width="36.5703125" style="1" customWidth="1"/>
    <col min="9249" max="9472" width="11.42578125" style="1"/>
    <col min="9473" max="9473" width="5.42578125" style="1" customWidth="1"/>
    <col min="9474" max="9474" width="12" style="1" customWidth="1"/>
    <col min="9475" max="9475" width="31.7109375" style="1" customWidth="1"/>
    <col min="9476" max="9476" width="10.42578125" style="1" customWidth="1"/>
    <col min="9477" max="9477" width="7.7109375" style="1" customWidth="1"/>
    <col min="9478" max="9479" width="14.85546875" style="1" bestFit="1" customWidth="1"/>
    <col min="9480" max="9497" width="0" style="1" hidden="1" customWidth="1"/>
    <col min="9498" max="9498" width="10" style="1" customWidth="1"/>
    <col min="9499" max="9499" width="10.28515625" style="1" customWidth="1"/>
    <col min="9500" max="9500" width="0" style="1" hidden="1" customWidth="1"/>
    <col min="9501" max="9503" width="6.7109375" style="1" customWidth="1"/>
    <col min="9504" max="9504" width="36.5703125" style="1" customWidth="1"/>
    <col min="9505" max="9728" width="11.42578125" style="1"/>
    <col min="9729" max="9729" width="5.42578125" style="1" customWidth="1"/>
    <col min="9730" max="9730" width="12" style="1" customWidth="1"/>
    <col min="9731" max="9731" width="31.7109375" style="1" customWidth="1"/>
    <col min="9732" max="9732" width="10.42578125" style="1" customWidth="1"/>
    <col min="9733" max="9733" width="7.7109375" style="1" customWidth="1"/>
    <col min="9734" max="9735" width="14.85546875" style="1" bestFit="1" customWidth="1"/>
    <col min="9736" max="9753" width="0" style="1" hidden="1" customWidth="1"/>
    <col min="9754" max="9754" width="10" style="1" customWidth="1"/>
    <col min="9755" max="9755" width="10.28515625" style="1" customWidth="1"/>
    <col min="9756" max="9756" width="0" style="1" hidden="1" customWidth="1"/>
    <col min="9757" max="9759" width="6.7109375" style="1" customWidth="1"/>
    <col min="9760" max="9760" width="36.5703125" style="1" customWidth="1"/>
    <col min="9761" max="9984" width="11.42578125" style="1"/>
    <col min="9985" max="9985" width="5.42578125" style="1" customWidth="1"/>
    <col min="9986" max="9986" width="12" style="1" customWidth="1"/>
    <col min="9987" max="9987" width="31.7109375" style="1" customWidth="1"/>
    <col min="9988" max="9988" width="10.42578125" style="1" customWidth="1"/>
    <col min="9989" max="9989" width="7.7109375" style="1" customWidth="1"/>
    <col min="9990" max="9991" width="14.85546875" style="1" bestFit="1" customWidth="1"/>
    <col min="9992" max="10009" width="0" style="1" hidden="1" customWidth="1"/>
    <col min="10010" max="10010" width="10" style="1" customWidth="1"/>
    <col min="10011" max="10011" width="10.28515625" style="1" customWidth="1"/>
    <col min="10012" max="10012" width="0" style="1" hidden="1" customWidth="1"/>
    <col min="10013" max="10015" width="6.7109375" style="1" customWidth="1"/>
    <col min="10016" max="10016" width="36.5703125" style="1" customWidth="1"/>
    <col min="10017" max="10240" width="11.42578125" style="1"/>
    <col min="10241" max="10241" width="5.42578125" style="1" customWidth="1"/>
    <col min="10242" max="10242" width="12" style="1" customWidth="1"/>
    <col min="10243" max="10243" width="31.7109375" style="1" customWidth="1"/>
    <col min="10244" max="10244" width="10.42578125" style="1" customWidth="1"/>
    <col min="10245" max="10245" width="7.7109375" style="1" customWidth="1"/>
    <col min="10246" max="10247" width="14.85546875" style="1" bestFit="1" customWidth="1"/>
    <col min="10248" max="10265" width="0" style="1" hidden="1" customWidth="1"/>
    <col min="10266" max="10266" width="10" style="1" customWidth="1"/>
    <col min="10267" max="10267" width="10.28515625" style="1" customWidth="1"/>
    <col min="10268" max="10268" width="0" style="1" hidden="1" customWidth="1"/>
    <col min="10269" max="10271" width="6.7109375" style="1" customWidth="1"/>
    <col min="10272" max="10272" width="36.5703125" style="1" customWidth="1"/>
    <col min="10273" max="10496" width="11.42578125" style="1"/>
    <col min="10497" max="10497" width="5.42578125" style="1" customWidth="1"/>
    <col min="10498" max="10498" width="12" style="1" customWidth="1"/>
    <col min="10499" max="10499" width="31.7109375" style="1" customWidth="1"/>
    <col min="10500" max="10500" width="10.42578125" style="1" customWidth="1"/>
    <col min="10501" max="10501" width="7.7109375" style="1" customWidth="1"/>
    <col min="10502" max="10503" width="14.85546875" style="1" bestFit="1" customWidth="1"/>
    <col min="10504" max="10521" width="0" style="1" hidden="1" customWidth="1"/>
    <col min="10522" max="10522" width="10" style="1" customWidth="1"/>
    <col min="10523" max="10523" width="10.28515625" style="1" customWidth="1"/>
    <col min="10524" max="10524" width="0" style="1" hidden="1" customWidth="1"/>
    <col min="10525" max="10527" width="6.7109375" style="1" customWidth="1"/>
    <col min="10528" max="10528" width="36.5703125" style="1" customWidth="1"/>
    <col min="10529" max="10752" width="11.42578125" style="1"/>
    <col min="10753" max="10753" width="5.42578125" style="1" customWidth="1"/>
    <col min="10754" max="10754" width="12" style="1" customWidth="1"/>
    <col min="10755" max="10755" width="31.7109375" style="1" customWidth="1"/>
    <col min="10756" max="10756" width="10.42578125" style="1" customWidth="1"/>
    <col min="10757" max="10757" width="7.7109375" style="1" customWidth="1"/>
    <col min="10758" max="10759" width="14.85546875" style="1" bestFit="1" customWidth="1"/>
    <col min="10760" max="10777" width="0" style="1" hidden="1" customWidth="1"/>
    <col min="10778" max="10778" width="10" style="1" customWidth="1"/>
    <col min="10779" max="10779" width="10.28515625" style="1" customWidth="1"/>
    <col min="10780" max="10780" width="0" style="1" hidden="1" customWidth="1"/>
    <col min="10781" max="10783" width="6.7109375" style="1" customWidth="1"/>
    <col min="10784" max="10784" width="36.5703125" style="1" customWidth="1"/>
    <col min="10785" max="11008" width="11.42578125" style="1"/>
    <col min="11009" max="11009" width="5.42578125" style="1" customWidth="1"/>
    <col min="11010" max="11010" width="12" style="1" customWidth="1"/>
    <col min="11011" max="11011" width="31.7109375" style="1" customWidth="1"/>
    <col min="11012" max="11012" width="10.42578125" style="1" customWidth="1"/>
    <col min="11013" max="11013" width="7.7109375" style="1" customWidth="1"/>
    <col min="11014" max="11015" width="14.85546875" style="1" bestFit="1" customWidth="1"/>
    <col min="11016" max="11033" width="0" style="1" hidden="1" customWidth="1"/>
    <col min="11034" max="11034" width="10" style="1" customWidth="1"/>
    <col min="11035" max="11035" width="10.28515625" style="1" customWidth="1"/>
    <col min="11036" max="11036" width="0" style="1" hidden="1" customWidth="1"/>
    <col min="11037" max="11039" width="6.7109375" style="1" customWidth="1"/>
    <col min="11040" max="11040" width="36.5703125" style="1" customWidth="1"/>
    <col min="11041" max="11264" width="11.42578125" style="1"/>
    <col min="11265" max="11265" width="5.42578125" style="1" customWidth="1"/>
    <col min="11266" max="11266" width="12" style="1" customWidth="1"/>
    <col min="11267" max="11267" width="31.7109375" style="1" customWidth="1"/>
    <col min="11268" max="11268" width="10.42578125" style="1" customWidth="1"/>
    <col min="11269" max="11269" width="7.7109375" style="1" customWidth="1"/>
    <col min="11270" max="11271" width="14.85546875" style="1" bestFit="1" customWidth="1"/>
    <col min="11272" max="11289" width="0" style="1" hidden="1" customWidth="1"/>
    <col min="11290" max="11290" width="10" style="1" customWidth="1"/>
    <col min="11291" max="11291" width="10.28515625" style="1" customWidth="1"/>
    <col min="11292" max="11292" width="0" style="1" hidden="1" customWidth="1"/>
    <col min="11293" max="11295" width="6.7109375" style="1" customWidth="1"/>
    <col min="11296" max="11296" width="36.5703125" style="1" customWidth="1"/>
    <col min="11297" max="11520" width="11.42578125" style="1"/>
    <col min="11521" max="11521" width="5.42578125" style="1" customWidth="1"/>
    <col min="11522" max="11522" width="12" style="1" customWidth="1"/>
    <col min="11523" max="11523" width="31.7109375" style="1" customWidth="1"/>
    <col min="11524" max="11524" width="10.42578125" style="1" customWidth="1"/>
    <col min="11525" max="11525" width="7.7109375" style="1" customWidth="1"/>
    <col min="11526" max="11527" width="14.85546875" style="1" bestFit="1" customWidth="1"/>
    <col min="11528" max="11545" width="0" style="1" hidden="1" customWidth="1"/>
    <col min="11546" max="11546" width="10" style="1" customWidth="1"/>
    <col min="11547" max="11547" width="10.28515625" style="1" customWidth="1"/>
    <col min="11548" max="11548" width="0" style="1" hidden="1" customWidth="1"/>
    <col min="11549" max="11551" width="6.7109375" style="1" customWidth="1"/>
    <col min="11552" max="11552" width="36.5703125" style="1" customWidth="1"/>
    <col min="11553" max="11776" width="11.42578125" style="1"/>
    <col min="11777" max="11777" width="5.42578125" style="1" customWidth="1"/>
    <col min="11778" max="11778" width="12" style="1" customWidth="1"/>
    <col min="11779" max="11779" width="31.7109375" style="1" customWidth="1"/>
    <col min="11780" max="11780" width="10.42578125" style="1" customWidth="1"/>
    <col min="11781" max="11781" width="7.7109375" style="1" customWidth="1"/>
    <col min="11782" max="11783" width="14.85546875" style="1" bestFit="1" customWidth="1"/>
    <col min="11784" max="11801" width="0" style="1" hidden="1" customWidth="1"/>
    <col min="11802" max="11802" width="10" style="1" customWidth="1"/>
    <col min="11803" max="11803" width="10.28515625" style="1" customWidth="1"/>
    <col min="11804" max="11804" width="0" style="1" hidden="1" customWidth="1"/>
    <col min="11805" max="11807" width="6.7109375" style="1" customWidth="1"/>
    <col min="11808" max="11808" width="36.5703125" style="1" customWidth="1"/>
    <col min="11809" max="12032" width="11.42578125" style="1"/>
    <col min="12033" max="12033" width="5.42578125" style="1" customWidth="1"/>
    <col min="12034" max="12034" width="12" style="1" customWidth="1"/>
    <col min="12035" max="12035" width="31.7109375" style="1" customWidth="1"/>
    <col min="12036" max="12036" width="10.42578125" style="1" customWidth="1"/>
    <col min="12037" max="12037" width="7.7109375" style="1" customWidth="1"/>
    <col min="12038" max="12039" width="14.85546875" style="1" bestFit="1" customWidth="1"/>
    <col min="12040" max="12057" width="0" style="1" hidden="1" customWidth="1"/>
    <col min="12058" max="12058" width="10" style="1" customWidth="1"/>
    <col min="12059" max="12059" width="10.28515625" style="1" customWidth="1"/>
    <col min="12060" max="12060" width="0" style="1" hidden="1" customWidth="1"/>
    <col min="12061" max="12063" width="6.7109375" style="1" customWidth="1"/>
    <col min="12064" max="12064" width="36.5703125" style="1" customWidth="1"/>
    <col min="12065" max="12288" width="11.42578125" style="1"/>
    <col min="12289" max="12289" width="5.42578125" style="1" customWidth="1"/>
    <col min="12290" max="12290" width="12" style="1" customWidth="1"/>
    <col min="12291" max="12291" width="31.7109375" style="1" customWidth="1"/>
    <col min="12292" max="12292" width="10.42578125" style="1" customWidth="1"/>
    <col min="12293" max="12293" width="7.7109375" style="1" customWidth="1"/>
    <col min="12294" max="12295" width="14.85546875" style="1" bestFit="1" customWidth="1"/>
    <col min="12296" max="12313" width="0" style="1" hidden="1" customWidth="1"/>
    <col min="12314" max="12314" width="10" style="1" customWidth="1"/>
    <col min="12315" max="12315" width="10.28515625" style="1" customWidth="1"/>
    <col min="12316" max="12316" width="0" style="1" hidden="1" customWidth="1"/>
    <col min="12317" max="12319" width="6.7109375" style="1" customWidth="1"/>
    <col min="12320" max="12320" width="36.5703125" style="1" customWidth="1"/>
    <col min="12321" max="12544" width="11.42578125" style="1"/>
    <col min="12545" max="12545" width="5.42578125" style="1" customWidth="1"/>
    <col min="12546" max="12546" width="12" style="1" customWidth="1"/>
    <col min="12547" max="12547" width="31.7109375" style="1" customWidth="1"/>
    <col min="12548" max="12548" width="10.42578125" style="1" customWidth="1"/>
    <col min="12549" max="12549" width="7.7109375" style="1" customWidth="1"/>
    <col min="12550" max="12551" width="14.85546875" style="1" bestFit="1" customWidth="1"/>
    <col min="12552" max="12569" width="0" style="1" hidden="1" customWidth="1"/>
    <col min="12570" max="12570" width="10" style="1" customWidth="1"/>
    <col min="12571" max="12571" width="10.28515625" style="1" customWidth="1"/>
    <col min="12572" max="12572" width="0" style="1" hidden="1" customWidth="1"/>
    <col min="12573" max="12575" width="6.7109375" style="1" customWidth="1"/>
    <col min="12576" max="12576" width="36.5703125" style="1" customWidth="1"/>
    <col min="12577" max="12800" width="11.42578125" style="1"/>
    <col min="12801" max="12801" width="5.42578125" style="1" customWidth="1"/>
    <col min="12802" max="12802" width="12" style="1" customWidth="1"/>
    <col min="12803" max="12803" width="31.7109375" style="1" customWidth="1"/>
    <col min="12804" max="12804" width="10.42578125" style="1" customWidth="1"/>
    <col min="12805" max="12805" width="7.7109375" style="1" customWidth="1"/>
    <col min="12806" max="12807" width="14.85546875" style="1" bestFit="1" customWidth="1"/>
    <col min="12808" max="12825" width="0" style="1" hidden="1" customWidth="1"/>
    <col min="12826" max="12826" width="10" style="1" customWidth="1"/>
    <col min="12827" max="12827" width="10.28515625" style="1" customWidth="1"/>
    <col min="12828" max="12828" width="0" style="1" hidden="1" customWidth="1"/>
    <col min="12829" max="12831" width="6.7109375" style="1" customWidth="1"/>
    <col min="12832" max="12832" width="36.5703125" style="1" customWidth="1"/>
    <col min="12833" max="13056" width="11.42578125" style="1"/>
    <col min="13057" max="13057" width="5.42578125" style="1" customWidth="1"/>
    <col min="13058" max="13058" width="12" style="1" customWidth="1"/>
    <col min="13059" max="13059" width="31.7109375" style="1" customWidth="1"/>
    <col min="13060" max="13060" width="10.42578125" style="1" customWidth="1"/>
    <col min="13061" max="13061" width="7.7109375" style="1" customWidth="1"/>
    <col min="13062" max="13063" width="14.85546875" style="1" bestFit="1" customWidth="1"/>
    <col min="13064" max="13081" width="0" style="1" hidden="1" customWidth="1"/>
    <col min="13082" max="13082" width="10" style="1" customWidth="1"/>
    <col min="13083" max="13083" width="10.28515625" style="1" customWidth="1"/>
    <col min="13084" max="13084" width="0" style="1" hidden="1" customWidth="1"/>
    <col min="13085" max="13087" width="6.7109375" style="1" customWidth="1"/>
    <col min="13088" max="13088" width="36.5703125" style="1" customWidth="1"/>
    <col min="13089" max="13312" width="11.42578125" style="1"/>
    <col min="13313" max="13313" width="5.42578125" style="1" customWidth="1"/>
    <col min="13314" max="13314" width="12" style="1" customWidth="1"/>
    <col min="13315" max="13315" width="31.7109375" style="1" customWidth="1"/>
    <col min="13316" max="13316" width="10.42578125" style="1" customWidth="1"/>
    <col min="13317" max="13317" width="7.7109375" style="1" customWidth="1"/>
    <col min="13318" max="13319" width="14.85546875" style="1" bestFit="1" customWidth="1"/>
    <col min="13320" max="13337" width="0" style="1" hidden="1" customWidth="1"/>
    <col min="13338" max="13338" width="10" style="1" customWidth="1"/>
    <col min="13339" max="13339" width="10.28515625" style="1" customWidth="1"/>
    <col min="13340" max="13340" width="0" style="1" hidden="1" customWidth="1"/>
    <col min="13341" max="13343" width="6.7109375" style="1" customWidth="1"/>
    <col min="13344" max="13344" width="36.5703125" style="1" customWidth="1"/>
    <col min="13345" max="13568" width="11.42578125" style="1"/>
    <col min="13569" max="13569" width="5.42578125" style="1" customWidth="1"/>
    <col min="13570" max="13570" width="12" style="1" customWidth="1"/>
    <col min="13571" max="13571" width="31.7109375" style="1" customWidth="1"/>
    <col min="13572" max="13572" width="10.42578125" style="1" customWidth="1"/>
    <col min="13573" max="13573" width="7.7109375" style="1" customWidth="1"/>
    <col min="13574" max="13575" width="14.85546875" style="1" bestFit="1" customWidth="1"/>
    <col min="13576" max="13593" width="0" style="1" hidden="1" customWidth="1"/>
    <col min="13594" max="13594" width="10" style="1" customWidth="1"/>
    <col min="13595" max="13595" width="10.28515625" style="1" customWidth="1"/>
    <col min="13596" max="13596" width="0" style="1" hidden="1" customWidth="1"/>
    <col min="13597" max="13599" width="6.7109375" style="1" customWidth="1"/>
    <col min="13600" max="13600" width="36.5703125" style="1" customWidth="1"/>
    <col min="13601" max="13824" width="11.42578125" style="1"/>
    <col min="13825" max="13825" width="5.42578125" style="1" customWidth="1"/>
    <col min="13826" max="13826" width="12" style="1" customWidth="1"/>
    <col min="13827" max="13827" width="31.7109375" style="1" customWidth="1"/>
    <col min="13828" max="13828" width="10.42578125" style="1" customWidth="1"/>
    <col min="13829" max="13829" width="7.7109375" style="1" customWidth="1"/>
    <col min="13830" max="13831" width="14.85546875" style="1" bestFit="1" customWidth="1"/>
    <col min="13832" max="13849" width="0" style="1" hidden="1" customWidth="1"/>
    <col min="13850" max="13850" width="10" style="1" customWidth="1"/>
    <col min="13851" max="13851" width="10.28515625" style="1" customWidth="1"/>
    <col min="13852" max="13852" width="0" style="1" hidden="1" customWidth="1"/>
    <col min="13853" max="13855" width="6.7109375" style="1" customWidth="1"/>
    <col min="13856" max="13856" width="36.5703125" style="1" customWidth="1"/>
    <col min="13857" max="14080" width="11.42578125" style="1"/>
    <col min="14081" max="14081" width="5.42578125" style="1" customWidth="1"/>
    <col min="14082" max="14082" width="12" style="1" customWidth="1"/>
    <col min="14083" max="14083" width="31.7109375" style="1" customWidth="1"/>
    <col min="14084" max="14084" width="10.42578125" style="1" customWidth="1"/>
    <col min="14085" max="14085" width="7.7109375" style="1" customWidth="1"/>
    <col min="14086" max="14087" width="14.85546875" style="1" bestFit="1" customWidth="1"/>
    <col min="14088" max="14105" width="0" style="1" hidden="1" customWidth="1"/>
    <col min="14106" max="14106" width="10" style="1" customWidth="1"/>
    <col min="14107" max="14107" width="10.28515625" style="1" customWidth="1"/>
    <col min="14108" max="14108" width="0" style="1" hidden="1" customWidth="1"/>
    <col min="14109" max="14111" width="6.7109375" style="1" customWidth="1"/>
    <col min="14112" max="14112" width="36.5703125" style="1" customWidth="1"/>
    <col min="14113" max="14336" width="11.42578125" style="1"/>
    <col min="14337" max="14337" width="5.42578125" style="1" customWidth="1"/>
    <col min="14338" max="14338" width="12" style="1" customWidth="1"/>
    <col min="14339" max="14339" width="31.7109375" style="1" customWidth="1"/>
    <col min="14340" max="14340" width="10.42578125" style="1" customWidth="1"/>
    <col min="14341" max="14341" width="7.7109375" style="1" customWidth="1"/>
    <col min="14342" max="14343" width="14.85546875" style="1" bestFit="1" customWidth="1"/>
    <col min="14344" max="14361" width="0" style="1" hidden="1" customWidth="1"/>
    <col min="14362" max="14362" width="10" style="1" customWidth="1"/>
    <col min="14363" max="14363" width="10.28515625" style="1" customWidth="1"/>
    <col min="14364" max="14364" width="0" style="1" hidden="1" customWidth="1"/>
    <col min="14365" max="14367" width="6.7109375" style="1" customWidth="1"/>
    <col min="14368" max="14368" width="36.5703125" style="1" customWidth="1"/>
    <col min="14369" max="14592" width="11.42578125" style="1"/>
    <col min="14593" max="14593" width="5.42578125" style="1" customWidth="1"/>
    <col min="14594" max="14594" width="12" style="1" customWidth="1"/>
    <col min="14595" max="14595" width="31.7109375" style="1" customWidth="1"/>
    <col min="14596" max="14596" width="10.42578125" style="1" customWidth="1"/>
    <col min="14597" max="14597" width="7.7109375" style="1" customWidth="1"/>
    <col min="14598" max="14599" width="14.85546875" style="1" bestFit="1" customWidth="1"/>
    <col min="14600" max="14617" width="0" style="1" hidden="1" customWidth="1"/>
    <col min="14618" max="14618" width="10" style="1" customWidth="1"/>
    <col min="14619" max="14619" width="10.28515625" style="1" customWidth="1"/>
    <col min="14620" max="14620" width="0" style="1" hidden="1" customWidth="1"/>
    <col min="14621" max="14623" width="6.7109375" style="1" customWidth="1"/>
    <col min="14624" max="14624" width="36.5703125" style="1" customWidth="1"/>
    <col min="14625" max="14848" width="11.42578125" style="1"/>
    <col min="14849" max="14849" width="5.42578125" style="1" customWidth="1"/>
    <col min="14850" max="14850" width="12" style="1" customWidth="1"/>
    <col min="14851" max="14851" width="31.7109375" style="1" customWidth="1"/>
    <col min="14852" max="14852" width="10.42578125" style="1" customWidth="1"/>
    <col min="14853" max="14853" width="7.7109375" style="1" customWidth="1"/>
    <col min="14854" max="14855" width="14.85546875" style="1" bestFit="1" customWidth="1"/>
    <col min="14856" max="14873" width="0" style="1" hidden="1" customWidth="1"/>
    <col min="14874" max="14874" width="10" style="1" customWidth="1"/>
    <col min="14875" max="14875" width="10.28515625" style="1" customWidth="1"/>
    <col min="14876" max="14876" width="0" style="1" hidden="1" customWidth="1"/>
    <col min="14877" max="14879" width="6.7109375" style="1" customWidth="1"/>
    <col min="14880" max="14880" width="36.5703125" style="1" customWidth="1"/>
    <col min="14881" max="15104" width="11.42578125" style="1"/>
    <col min="15105" max="15105" width="5.42578125" style="1" customWidth="1"/>
    <col min="15106" max="15106" width="12" style="1" customWidth="1"/>
    <col min="15107" max="15107" width="31.7109375" style="1" customWidth="1"/>
    <col min="15108" max="15108" width="10.42578125" style="1" customWidth="1"/>
    <col min="15109" max="15109" width="7.7109375" style="1" customWidth="1"/>
    <col min="15110" max="15111" width="14.85546875" style="1" bestFit="1" customWidth="1"/>
    <col min="15112" max="15129" width="0" style="1" hidden="1" customWidth="1"/>
    <col min="15130" max="15130" width="10" style="1" customWidth="1"/>
    <col min="15131" max="15131" width="10.28515625" style="1" customWidth="1"/>
    <col min="15132" max="15132" width="0" style="1" hidden="1" customWidth="1"/>
    <col min="15133" max="15135" width="6.7109375" style="1" customWidth="1"/>
    <col min="15136" max="15136" width="36.5703125" style="1" customWidth="1"/>
    <col min="15137" max="15360" width="11.42578125" style="1"/>
    <col min="15361" max="15361" width="5.42578125" style="1" customWidth="1"/>
    <col min="15362" max="15362" width="12" style="1" customWidth="1"/>
    <col min="15363" max="15363" width="31.7109375" style="1" customWidth="1"/>
    <col min="15364" max="15364" width="10.42578125" style="1" customWidth="1"/>
    <col min="15365" max="15365" width="7.7109375" style="1" customWidth="1"/>
    <col min="15366" max="15367" width="14.85546875" style="1" bestFit="1" customWidth="1"/>
    <col min="15368" max="15385" width="0" style="1" hidden="1" customWidth="1"/>
    <col min="15386" max="15386" width="10" style="1" customWidth="1"/>
    <col min="15387" max="15387" width="10.28515625" style="1" customWidth="1"/>
    <col min="15388" max="15388" width="0" style="1" hidden="1" customWidth="1"/>
    <col min="15389" max="15391" width="6.7109375" style="1" customWidth="1"/>
    <col min="15392" max="15392" width="36.5703125" style="1" customWidth="1"/>
    <col min="15393" max="15616" width="11.42578125" style="1"/>
    <col min="15617" max="15617" width="5.42578125" style="1" customWidth="1"/>
    <col min="15618" max="15618" width="12" style="1" customWidth="1"/>
    <col min="15619" max="15619" width="31.7109375" style="1" customWidth="1"/>
    <col min="15620" max="15620" width="10.42578125" style="1" customWidth="1"/>
    <col min="15621" max="15621" width="7.7109375" style="1" customWidth="1"/>
    <col min="15622" max="15623" width="14.85546875" style="1" bestFit="1" customWidth="1"/>
    <col min="15624" max="15641" width="0" style="1" hidden="1" customWidth="1"/>
    <col min="15642" max="15642" width="10" style="1" customWidth="1"/>
    <col min="15643" max="15643" width="10.28515625" style="1" customWidth="1"/>
    <col min="15644" max="15644" width="0" style="1" hidden="1" customWidth="1"/>
    <col min="15645" max="15647" width="6.7109375" style="1" customWidth="1"/>
    <col min="15648" max="15648" width="36.5703125" style="1" customWidth="1"/>
    <col min="15649" max="15872" width="11.42578125" style="1"/>
    <col min="15873" max="15873" width="5.42578125" style="1" customWidth="1"/>
    <col min="15874" max="15874" width="12" style="1" customWidth="1"/>
    <col min="15875" max="15875" width="31.7109375" style="1" customWidth="1"/>
    <col min="15876" max="15876" width="10.42578125" style="1" customWidth="1"/>
    <col min="15877" max="15877" width="7.7109375" style="1" customWidth="1"/>
    <col min="15878" max="15879" width="14.85546875" style="1" bestFit="1" customWidth="1"/>
    <col min="15880" max="15897" width="0" style="1" hidden="1" customWidth="1"/>
    <col min="15898" max="15898" width="10" style="1" customWidth="1"/>
    <col min="15899" max="15899" width="10.28515625" style="1" customWidth="1"/>
    <col min="15900" max="15900" width="0" style="1" hidden="1" customWidth="1"/>
    <col min="15901" max="15903" width="6.7109375" style="1" customWidth="1"/>
    <col min="15904" max="15904" width="36.5703125" style="1" customWidth="1"/>
    <col min="15905" max="16128" width="11.42578125" style="1"/>
    <col min="16129" max="16129" width="5.42578125" style="1" customWidth="1"/>
    <col min="16130" max="16130" width="12" style="1" customWidth="1"/>
    <col min="16131" max="16131" width="31.7109375" style="1" customWidth="1"/>
    <col min="16132" max="16132" width="10.42578125" style="1" customWidth="1"/>
    <col min="16133" max="16133" width="7.7109375" style="1" customWidth="1"/>
    <col min="16134" max="16135" width="14.85546875" style="1" bestFit="1" customWidth="1"/>
    <col min="16136" max="16153" width="0" style="1" hidden="1" customWidth="1"/>
    <col min="16154" max="16154" width="10" style="1" customWidth="1"/>
    <col min="16155" max="16155" width="10.28515625" style="1" customWidth="1"/>
    <col min="16156" max="16156" width="0" style="1" hidden="1" customWidth="1"/>
    <col min="16157" max="16159" width="6.7109375" style="1" customWidth="1"/>
    <col min="16160" max="16160" width="36.5703125" style="1" customWidth="1"/>
    <col min="16161" max="16384" width="11.42578125" style="1"/>
  </cols>
  <sheetData>
    <row r="1" spans="1:32" x14ac:dyDescent="0.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</row>
    <row r="2" spans="1:32" x14ac:dyDescent="0.2">
      <c r="A2" s="205" t="s">
        <v>48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</row>
    <row r="3" spans="1:32" x14ac:dyDescent="0.2">
      <c r="A3" s="199" t="s">
        <v>47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</row>
    <row r="4" spans="1:32" x14ac:dyDescent="0.2">
      <c r="A4" s="199" t="s">
        <v>186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</row>
    <row r="5" spans="1:32" x14ac:dyDescent="0.2">
      <c r="A5" s="206" t="s">
        <v>125</v>
      </c>
      <c r="B5" s="206"/>
      <c r="C5" s="50" t="s">
        <v>155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">
      <c r="A6" s="206" t="s">
        <v>127</v>
      </c>
      <c r="B6" s="206"/>
      <c r="C6" s="50" t="s">
        <v>156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">
      <c r="A7" s="206" t="s">
        <v>49</v>
      </c>
      <c r="B7" s="206"/>
      <c r="C7" s="50" t="s">
        <v>139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2">
      <c r="A8" s="206" t="s">
        <v>157</v>
      </c>
      <c r="B8" s="206"/>
      <c r="C8" s="50" t="s">
        <v>158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206" t="s">
        <v>133</v>
      </c>
      <c r="B9" s="206"/>
      <c r="C9" s="50" t="s">
        <v>159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7"/>
    </row>
    <row r="10" spans="1:32" x14ac:dyDescent="0.2">
      <c r="A10" s="208" t="s">
        <v>52</v>
      </c>
      <c r="B10" s="209" t="s">
        <v>0</v>
      </c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10"/>
    </row>
    <row r="11" spans="1:32" x14ac:dyDescent="0.2">
      <c r="A11" s="227" t="s">
        <v>82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9"/>
    </row>
    <row r="12" spans="1:32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5.75" customHeight="1" x14ac:dyDescent="0.2">
      <c r="A13" s="211" t="s">
        <v>1</v>
      </c>
      <c r="B13" s="212"/>
      <c r="C13" s="213"/>
      <c r="D13" s="220" t="s">
        <v>3</v>
      </c>
      <c r="E13" s="220" t="s">
        <v>5</v>
      </c>
      <c r="F13" s="214" t="s">
        <v>6</v>
      </c>
      <c r="G13" s="216"/>
      <c r="H13" s="214" t="s">
        <v>7</v>
      </c>
      <c r="I13" s="216"/>
      <c r="J13" s="211" t="s">
        <v>8</v>
      </c>
      <c r="K13" s="213"/>
      <c r="L13" s="211" t="s">
        <v>8</v>
      </c>
      <c r="M13" s="213"/>
      <c r="N13" s="211" t="s">
        <v>24</v>
      </c>
      <c r="O13" s="213"/>
      <c r="P13" s="211" t="s">
        <v>9</v>
      </c>
      <c r="Q13" s="213"/>
      <c r="R13" s="211" t="s">
        <v>10</v>
      </c>
      <c r="S13" s="213"/>
      <c r="T13" s="211" t="s">
        <v>10</v>
      </c>
      <c r="U13" s="213"/>
      <c r="V13" s="211" t="s">
        <v>25</v>
      </c>
      <c r="W13" s="213"/>
      <c r="X13" s="211" t="s">
        <v>11</v>
      </c>
      <c r="Y13" s="213"/>
      <c r="Z13" s="198" t="s">
        <v>7</v>
      </c>
      <c r="AA13" s="198"/>
      <c r="AB13" s="198"/>
      <c r="AC13" s="214" t="s">
        <v>12</v>
      </c>
      <c r="AD13" s="215"/>
      <c r="AE13" s="216"/>
      <c r="AF13" s="197" t="s">
        <v>22</v>
      </c>
    </row>
    <row r="14" spans="1:32" ht="29.25" customHeight="1" x14ac:dyDescent="0.2">
      <c r="A14" s="8" t="s">
        <v>13</v>
      </c>
      <c r="B14" s="198" t="s">
        <v>2</v>
      </c>
      <c r="C14" s="198"/>
      <c r="D14" s="221"/>
      <c r="E14" s="221"/>
      <c r="F14" s="9" t="s">
        <v>14</v>
      </c>
      <c r="G14" s="9" t="s">
        <v>54</v>
      </c>
      <c r="H14" s="9" t="s">
        <v>4</v>
      </c>
      <c r="I14" s="9" t="s">
        <v>16</v>
      </c>
      <c r="J14" s="9" t="s">
        <v>14</v>
      </c>
      <c r="K14" s="9" t="s">
        <v>15</v>
      </c>
      <c r="L14" s="10" t="s">
        <v>17</v>
      </c>
      <c r="M14" s="10" t="s">
        <v>18</v>
      </c>
      <c r="N14" s="9" t="s">
        <v>14</v>
      </c>
      <c r="O14" s="9" t="s">
        <v>15</v>
      </c>
      <c r="P14" s="10" t="s">
        <v>17</v>
      </c>
      <c r="Q14" s="10" t="s">
        <v>18</v>
      </c>
      <c r="R14" s="9" t="s">
        <v>14</v>
      </c>
      <c r="S14" s="9" t="s">
        <v>15</v>
      </c>
      <c r="T14" s="10" t="s">
        <v>17</v>
      </c>
      <c r="U14" s="10" t="s">
        <v>18</v>
      </c>
      <c r="V14" s="9" t="s">
        <v>14</v>
      </c>
      <c r="W14" s="9" t="s">
        <v>15</v>
      </c>
      <c r="X14" s="10" t="s">
        <v>17</v>
      </c>
      <c r="Y14" s="10" t="s">
        <v>18</v>
      </c>
      <c r="Z14" s="10" t="s">
        <v>46</v>
      </c>
      <c r="AA14" s="10" t="s">
        <v>16</v>
      </c>
      <c r="AB14" s="10" t="s">
        <v>23</v>
      </c>
      <c r="AC14" s="9" t="s">
        <v>19</v>
      </c>
      <c r="AD14" s="9" t="s">
        <v>20</v>
      </c>
      <c r="AE14" s="9" t="s">
        <v>21</v>
      </c>
      <c r="AF14" s="197"/>
    </row>
    <row r="15" spans="1:32" ht="36.75" customHeight="1" x14ac:dyDescent="0.2">
      <c r="A15" s="11">
        <v>10</v>
      </c>
      <c r="B15" s="239" t="s">
        <v>83</v>
      </c>
      <c r="C15" s="240"/>
      <c r="D15" s="78" t="s">
        <v>30</v>
      </c>
      <c r="E15" s="41">
        <v>0.2</v>
      </c>
      <c r="F15" s="43">
        <f>+F17*0.2</f>
        <v>209910.42400000003</v>
      </c>
      <c r="G15" s="43">
        <f>+G17*0.2</f>
        <v>152711.76200000002</v>
      </c>
      <c r="H15" s="15"/>
      <c r="I15" s="15"/>
      <c r="J15" s="16"/>
      <c r="K15" s="16"/>
      <c r="L15" s="11"/>
      <c r="M15" s="11"/>
      <c r="N15" s="16"/>
      <c r="O15" s="16"/>
      <c r="P15" s="11"/>
      <c r="Q15" s="11"/>
      <c r="R15" s="16"/>
      <c r="S15" s="16"/>
      <c r="T15" s="11"/>
      <c r="U15" s="11"/>
      <c r="V15" s="16"/>
      <c r="W15" s="16"/>
      <c r="X15" s="11"/>
      <c r="Y15" s="17"/>
      <c r="Z15" s="67">
        <f>72+36</f>
        <v>108</v>
      </c>
      <c r="AA15" s="68">
        <f>72+12</f>
        <v>84</v>
      </c>
      <c r="AB15" s="15"/>
      <c r="AC15" s="17"/>
      <c r="AD15" s="17"/>
      <c r="AE15" s="21"/>
      <c r="AF15" s="73" t="s">
        <v>179</v>
      </c>
    </row>
    <row r="16" spans="1:32" ht="15.75" x14ac:dyDescent="0.2">
      <c r="A16" s="11">
        <v>10</v>
      </c>
      <c r="B16" s="239" t="s">
        <v>84</v>
      </c>
      <c r="C16" s="240"/>
      <c r="D16" s="78" t="s">
        <v>80</v>
      </c>
      <c r="E16" s="41">
        <v>0.8</v>
      </c>
      <c r="F16" s="43">
        <f>+F17*0.8</f>
        <v>839641.69600000011</v>
      </c>
      <c r="G16" s="43">
        <f>+G17*0.8</f>
        <v>610847.04800000007</v>
      </c>
      <c r="H16" s="15"/>
      <c r="I16" s="15"/>
      <c r="J16" s="16"/>
      <c r="K16" s="16"/>
      <c r="L16" s="11"/>
      <c r="M16" s="11"/>
      <c r="N16" s="16"/>
      <c r="O16" s="16"/>
      <c r="P16" s="11"/>
      <c r="Q16" s="11"/>
      <c r="R16" s="16"/>
      <c r="S16" s="16"/>
      <c r="T16" s="11"/>
      <c r="U16" s="11"/>
      <c r="V16" s="16"/>
      <c r="W16" s="16"/>
      <c r="X16" s="11"/>
      <c r="Y16" s="17"/>
      <c r="Z16" s="67">
        <v>108</v>
      </c>
      <c r="AA16" s="68">
        <f>79+29</f>
        <v>108</v>
      </c>
      <c r="AB16" s="15"/>
      <c r="AC16" s="17"/>
      <c r="AD16" s="17"/>
      <c r="AE16" s="24"/>
      <c r="AF16" s="73" t="s">
        <v>180</v>
      </c>
    </row>
    <row r="17" spans="1:32" ht="21.95" customHeight="1" x14ac:dyDescent="0.2">
      <c r="A17" s="217"/>
      <c r="B17" s="218"/>
      <c r="C17" s="219"/>
      <c r="D17" s="10"/>
      <c r="E17" s="27">
        <f>SUM(E15:E16)</f>
        <v>1</v>
      </c>
      <c r="F17" s="69">
        <v>1049552.1200000001</v>
      </c>
      <c r="G17" s="69">
        <v>763558.81</v>
      </c>
      <c r="H17" s="43"/>
      <c r="I17" s="43"/>
      <c r="J17" s="43"/>
      <c r="K17" s="43"/>
      <c r="L17" s="10"/>
      <c r="M17" s="44"/>
      <c r="N17" s="45"/>
      <c r="O17" s="45"/>
      <c r="P17" s="10"/>
      <c r="Q17" s="10"/>
      <c r="R17" s="43"/>
      <c r="S17" s="43"/>
      <c r="T17" s="10"/>
      <c r="U17" s="10"/>
      <c r="V17" s="43"/>
      <c r="W17" s="43"/>
      <c r="X17" s="10"/>
      <c r="Y17" s="10"/>
      <c r="Z17" s="17">
        <f>SUM(Z15:Z16)</f>
        <v>216</v>
      </c>
      <c r="AA17" s="17">
        <f>SUM(AA15:AA16)</f>
        <v>192</v>
      </c>
      <c r="AB17" s="17"/>
      <c r="AC17" s="21"/>
      <c r="AD17" s="21"/>
      <c r="AE17" s="29"/>
      <c r="AF17" s="29"/>
    </row>
    <row r="18" spans="1:32" x14ac:dyDescent="0.2">
      <c r="A18" s="6"/>
      <c r="B18" s="6"/>
      <c r="C18" s="6"/>
      <c r="D18" s="6"/>
      <c r="E18" s="6"/>
      <c r="F18" s="3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2" s="36" customFormat="1" ht="15" x14ac:dyDescent="0.2">
      <c r="A19" s="47" t="s">
        <v>53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34"/>
      <c r="P19" s="35"/>
    </row>
    <row r="20" spans="1:32" s="36" customFormat="1" ht="1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  <c r="O20" s="34"/>
      <c r="P20" s="35"/>
    </row>
    <row r="21" spans="1:32" s="36" customFormat="1" x14ac:dyDescent="0.2"/>
    <row r="22" spans="1:32" s="36" customFormat="1" x14ac:dyDescent="0.2"/>
    <row r="23" spans="1:32" s="36" customFormat="1" x14ac:dyDescent="0.2"/>
    <row r="24" spans="1:32" s="37" customFormat="1" x14ac:dyDescent="0.2"/>
    <row r="44" spans="1:32" s="39" customForma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s="5" customForma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s="6" customForma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s="6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</sheetData>
  <mergeCells count="31">
    <mergeCell ref="A1:AF1"/>
    <mergeCell ref="A2:AF2"/>
    <mergeCell ref="A3:AF3"/>
    <mergeCell ref="A6:B6"/>
    <mergeCell ref="A7:B7"/>
    <mergeCell ref="A4:AF4"/>
    <mergeCell ref="A5:B5"/>
    <mergeCell ref="A8:B8"/>
    <mergeCell ref="A10:AF10"/>
    <mergeCell ref="A9:B9"/>
    <mergeCell ref="A11:AF11"/>
    <mergeCell ref="A13:C13"/>
    <mergeCell ref="D13:D14"/>
    <mergeCell ref="B14:C14"/>
    <mergeCell ref="E13:E14"/>
    <mergeCell ref="F13:G13"/>
    <mergeCell ref="H13:I13"/>
    <mergeCell ref="J13:K13"/>
    <mergeCell ref="L13:M13"/>
    <mergeCell ref="A17:C17"/>
    <mergeCell ref="X13:Y13"/>
    <mergeCell ref="Z13:AB13"/>
    <mergeCell ref="AC13:AE13"/>
    <mergeCell ref="AF13:AF14"/>
    <mergeCell ref="B16:C16"/>
    <mergeCell ref="N13:O13"/>
    <mergeCell ref="P13:Q13"/>
    <mergeCell ref="R13:S13"/>
    <mergeCell ref="T13:U13"/>
    <mergeCell ref="V13:W13"/>
    <mergeCell ref="B15:C15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F49"/>
  <sheetViews>
    <sheetView zoomScaleNormal="100" workbookViewId="0">
      <selection activeCell="G17" sqref="G17:G18"/>
    </sheetView>
  </sheetViews>
  <sheetFormatPr baseColWidth="10" defaultRowHeight="12.75" x14ac:dyDescent="0.2"/>
  <cols>
    <col min="1" max="1" width="5.42578125" style="1" customWidth="1"/>
    <col min="2" max="2" width="13.5703125" style="1" customWidth="1"/>
    <col min="3" max="3" width="19.42578125" style="1" customWidth="1"/>
    <col min="4" max="4" width="10.42578125" style="1" customWidth="1"/>
    <col min="5" max="5" width="9.7109375" style="1" customWidth="1"/>
    <col min="6" max="6" width="14.85546875" style="1" customWidth="1"/>
    <col min="7" max="7" width="15.28515625" style="1" customWidth="1"/>
    <col min="8" max="8" width="10.5703125" style="1" customWidth="1"/>
    <col min="9" max="9" width="6.85546875" style="1" customWidth="1"/>
    <col min="10" max="10" width="12" style="1" hidden="1" customWidth="1"/>
    <col min="11" max="11" width="12.42578125" style="1" hidden="1" customWidth="1"/>
    <col min="12" max="12" width="10.140625" style="1" hidden="1" customWidth="1"/>
    <col min="13" max="13" width="10.5703125" style="1" hidden="1" customWidth="1"/>
    <col min="14" max="15" width="11.140625" style="1" hidden="1" customWidth="1"/>
    <col min="16" max="17" width="10.5703125" style="1" hidden="1" customWidth="1"/>
    <col min="18" max="18" width="12" style="1" hidden="1" customWidth="1"/>
    <col min="19" max="19" width="11.140625" style="1" hidden="1" customWidth="1"/>
    <col min="20" max="22" width="10.5703125" style="1" hidden="1" customWidth="1"/>
    <col min="23" max="23" width="11.140625" style="1" hidden="1" customWidth="1"/>
    <col min="24" max="24" width="10.5703125" style="1" hidden="1" customWidth="1"/>
    <col min="25" max="25" width="25.42578125" style="1" hidden="1" customWidth="1"/>
    <col min="26" max="26" width="10" style="1" hidden="1" customWidth="1"/>
    <col min="27" max="27" width="10.28515625" style="1" hidden="1" customWidth="1"/>
    <col min="28" max="28" width="10.85546875" style="1" hidden="1" customWidth="1"/>
    <col min="29" max="31" width="6.7109375" style="1" hidden="1" customWidth="1"/>
    <col min="32" max="32" width="40.28515625" style="1" customWidth="1"/>
    <col min="33" max="256" width="11.42578125" style="1"/>
    <col min="257" max="257" width="5.42578125" style="1" customWidth="1"/>
    <col min="258" max="258" width="12" style="1" customWidth="1"/>
    <col min="259" max="259" width="31.7109375" style="1" customWidth="1"/>
    <col min="260" max="260" width="10.42578125" style="1" customWidth="1"/>
    <col min="261" max="261" width="7.7109375" style="1" customWidth="1"/>
    <col min="262" max="263" width="14.85546875" style="1" bestFit="1" customWidth="1"/>
    <col min="264" max="281" width="0" style="1" hidden="1" customWidth="1"/>
    <col min="282" max="282" width="10" style="1" customWidth="1"/>
    <col min="283" max="283" width="10.28515625" style="1" customWidth="1"/>
    <col min="284" max="284" width="0" style="1" hidden="1" customWidth="1"/>
    <col min="285" max="287" width="6.7109375" style="1" customWidth="1"/>
    <col min="288" max="288" width="36.5703125" style="1" customWidth="1"/>
    <col min="289" max="512" width="11.42578125" style="1"/>
    <col min="513" max="513" width="5.42578125" style="1" customWidth="1"/>
    <col min="514" max="514" width="12" style="1" customWidth="1"/>
    <col min="515" max="515" width="31.7109375" style="1" customWidth="1"/>
    <col min="516" max="516" width="10.42578125" style="1" customWidth="1"/>
    <col min="517" max="517" width="7.7109375" style="1" customWidth="1"/>
    <col min="518" max="519" width="14.85546875" style="1" bestFit="1" customWidth="1"/>
    <col min="520" max="537" width="0" style="1" hidden="1" customWidth="1"/>
    <col min="538" max="538" width="10" style="1" customWidth="1"/>
    <col min="539" max="539" width="10.28515625" style="1" customWidth="1"/>
    <col min="540" max="540" width="0" style="1" hidden="1" customWidth="1"/>
    <col min="541" max="543" width="6.7109375" style="1" customWidth="1"/>
    <col min="544" max="544" width="36.5703125" style="1" customWidth="1"/>
    <col min="545" max="768" width="11.42578125" style="1"/>
    <col min="769" max="769" width="5.42578125" style="1" customWidth="1"/>
    <col min="770" max="770" width="12" style="1" customWidth="1"/>
    <col min="771" max="771" width="31.7109375" style="1" customWidth="1"/>
    <col min="772" max="772" width="10.42578125" style="1" customWidth="1"/>
    <col min="773" max="773" width="7.7109375" style="1" customWidth="1"/>
    <col min="774" max="775" width="14.85546875" style="1" bestFit="1" customWidth="1"/>
    <col min="776" max="793" width="0" style="1" hidden="1" customWidth="1"/>
    <col min="794" max="794" width="10" style="1" customWidth="1"/>
    <col min="795" max="795" width="10.28515625" style="1" customWidth="1"/>
    <col min="796" max="796" width="0" style="1" hidden="1" customWidth="1"/>
    <col min="797" max="799" width="6.7109375" style="1" customWidth="1"/>
    <col min="800" max="800" width="36.5703125" style="1" customWidth="1"/>
    <col min="801" max="1024" width="11.42578125" style="1"/>
    <col min="1025" max="1025" width="5.42578125" style="1" customWidth="1"/>
    <col min="1026" max="1026" width="12" style="1" customWidth="1"/>
    <col min="1027" max="1027" width="31.7109375" style="1" customWidth="1"/>
    <col min="1028" max="1028" width="10.42578125" style="1" customWidth="1"/>
    <col min="1029" max="1029" width="7.7109375" style="1" customWidth="1"/>
    <col min="1030" max="1031" width="14.85546875" style="1" bestFit="1" customWidth="1"/>
    <col min="1032" max="1049" width="0" style="1" hidden="1" customWidth="1"/>
    <col min="1050" max="1050" width="10" style="1" customWidth="1"/>
    <col min="1051" max="1051" width="10.28515625" style="1" customWidth="1"/>
    <col min="1052" max="1052" width="0" style="1" hidden="1" customWidth="1"/>
    <col min="1053" max="1055" width="6.7109375" style="1" customWidth="1"/>
    <col min="1056" max="1056" width="36.5703125" style="1" customWidth="1"/>
    <col min="1057" max="1280" width="11.42578125" style="1"/>
    <col min="1281" max="1281" width="5.42578125" style="1" customWidth="1"/>
    <col min="1282" max="1282" width="12" style="1" customWidth="1"/>
    <col min="1283" max="1283" width="31.7109375" style="1" customWidth="1"/>
    <col min="1284" max="1284" width="10.42578125" style="1" customWidth="1"/>
    <col min="1285" max="1285" width="7.7109375" style="1" customWidth="1"/>
    <col min="1286" max="1287" width="14.85546875" style="1" bestFit="1" customWidth="1"/>
    <col min="1288" max="1305" width="0" style="1" hidden="1" customWidth="1"/>
    <col min="1306" max="1306" width="10" style="1" customWidth="1"/>
    <col min="1307" max="1307" width="10.28515625" style="1" customWidth="1"/>
    <col min="1308" max="1308" width="0" style="1" hidden="1" customWidth="1"/>
    <col min="1309" max="1311" width="6.7109375" style="1" customWidth="1"/>
    <col min="1312" max="1312" width="36.5703125" style="1" customWidth="1"/>
    <col min="1313" max="1536" width="11.42578125" style="1"/>
    <col min="1537" max="1537" width="5.42578125" style="1" customWidth="1"/>
    <col min="1538" max="1538" width="12" style="1" customWidth="1"/>
    <col min="1539" max="1539" width="31.7109375" style="1" customWidth="1"/>
    <col min="1540" max="1540" width="10.42578125" style="1" customWidth="1"/>
    <col min="1541" max="1541" width="7.7109375" style="1" customWidth="1"/>
    <col min="1542" max="1543" width="14.85546875" style="1" bestFit="1" customWidth="1"/>
    <col min="1544" max="1561" width="0" style="1" hidden="1" customWidth="1"/>
    <col min="1562" max="1562" width="10" style="1" customWidth="1"/>
    <col min="1563" max="1563" width="10.28515625" style="1" customWidth="1"/>
    <col min="1564" max="1564" width="0" style="1" hidden="1" customWidth="1"/>
    <col min="1565" max="1567" width="6.7109375" style="1" customWidth="1"/>
    <col min="1568" max="1568" width="36.5703125" style="1" customWidth="1"/>
    <col min="1569" max="1792" width="11.42578125" style="1"/>
    <col min="1793" max="1793" width="5.42578125" style="1" customWidth="1"/>
    <col min="1794" max="1794" width="12" style="1" customWidth="1"/>
    <col min="1795" max="1795" width="31.7109375" style="1" customWidth="1"/>
    <col min="1796" max="1796" width="10.42578125" style="1" customWidth="1"/>
    <col min="1797" max="1797" width="7.7109375" style="1" customWidth="1"/>
    <col min="1798" max="1799" width="14.85546875" style="1" bestFit="1" customWidth="1"/>
    <col min="1800" max="1817" width="0" style="1" hidden="1" customWidth="1"/>
    <col min="1818" max="1818" width="10" style="1" customWidth="1"/>
    <col min="1819" max="1819" width="10.28515625" style="1" customWidth="1"/>
    <col min="1820" max="1820" width="0" style="1" hidden="1" customWidth="1"/>
    <col min="1821" max="1823" width="6.7109375" style="1" customWidth="1"/>
    <col min="1824" max="1824" width="36.5703125" style="1" customWidth="1"/>
    <col min="1825" max="2048" width="11.42578125" style="1"/>
    <col min="2049" max="2049" width="5.42578125" style="1" customWidth="1"/>
    <col min="2050" max="2050" width="12" style="1" customWidth="1"/>
    <col min="2051" max="2051" width="31.7109375" style="1" customWidth="1"/>
    <col min="2052" max="2052" width="10.42578125" style="1" customWidth="1"/>
    <col min="2053" max="2053" width="7.7109375" style="1" customWidth="1"/>
    <col min="2054" max="2055" width="14.85546875" style="1" bestFit="1" customWidth="1"/>
    <col min="2056" max="2073" width="0" style="1" hidden="1" customWidth="1"/>
    <col min="2074" max="2074" width="10" style="1" customWidth="1"/>
    <col min="2075" max="2075" width="10.28515625" style="1" customWidth="1"/>
    <col min="2076" max="2076" width="0" style="1" hidden="1" customWidth="1"/>
    <col min="2077" max="2079" width="6.7109375" style="1" customWidth="1"/>
    <col min="2080" max="2080" width="36.5703125" style="1" customWidth="1"/>
    <col min="2081" max="2304" width="11.42578125" style="1"/>
    <col min="2305" max="2305" width="5.42578125" style="1" customWidth="1"/>
    <col min="2306" max="2306" width="12" style="1" customWidth="1"/>
    <col min="2307" max="2307" width="31.7109375" style="1" customWidth="1"/>
    <col min="2308" max="2308" width="10.42578125" style="1" customWidth="1"/>
    <col min="2309" max="2309" width="7.7109375" style="1" customWidth="1"/>
    <col min="2310" max="2311" width="14.85546875" style="1" bestFit="1" customWidth="1"/>
    <col min="2312" max="2329" width="0" style="1" hidden="1" customWidth="1"/>
    <col min="2330" max="2330" width="10" style="1" customWidth="1"/>
    <col min="2331" max="2331" width="10.28515625" style="1" customWidth="1"/>
    <col min="2332" max="2332" width="0" style="1" hidden="1" customWidth="1"/>
    <col min="2333" max="2335" width="6.7109375" style="1" customWidth="1"/>
    <col min="2336" max="2336" width="36.5703125" style="1" customWidth="1"/>
    <col min="2337" max="2560" width="11.42578125" style="1"/>
    <col min="2561" max="2561" width="5.42578125" style="1" customWidth="1"/>
    <col min="2562" max="2562" width="12" style="1" customWidth="1"/>
    <col min="2563" max="2563" width="31.7109375" style="1" customWidth="1"/>
    <col min="2564" max="2564" width="10.42578125" style="1" customWidth="1"/>
    <col min="2565" max="2565" width="7.7109375" style="1" customWidth="1"/>
    <col min="2566" max="2567" width="14.85546875" style="1" bestFit="1" customWidth="1"/>
    <col min="2568" max="2585" width="0" style="1" hidden="1" customWidth="1"/>
    <col min="2586" max="2586" width="10" style="1" customWidth="1"/>
    <col min="2587" max="2587" width="10.28515625" style="1" customWidth="1"/>
    <col min="2588" max="2588" width="0" style="1" hidden="1" customWidth="1"/>
    <col min="2589" max="2591" width="6.7109375" style="1" customWidth="1"/>
    <col min="2592" max="2592" width="36.5703125" style="1" customWidth="1"/>
    <col min="2593" max="2816" width="11.42578125" style="1"/>
    <col min="2817" max="2817" width="5.42578125" style="1" customWidth="1"/>
    <col min="2818" max="2818" width="12" style="1" customWidth="1"/>
    <col min="2819" max="2819" width="31.7109375" style="1" customWidth="1"/>
    <col min="2820" max="2820" width="10.42578125" style="1" customWidth="1"/>
    <col min="2821" max="2821" width="7.7109375" style="1" customWidth="1"/>
    <col min="2822" max="2823" width="14.85546875" style="1" bestFit="1" customWidth="1"/>
    <col min="2824" max="2841" width="0" style="1" hidden="1" customWidth="1"/>
    <col min="2842" max="2842" width="10" style="1" customWidth="1"/>
    <col min="2843" max="2843" width="10.28515625" style="1" customWidth="1"/>
    <col min="2844" max="2844" width="0" style="1" hidden="1" customWidth="1"/>
    <col min="2845" max="2847" width="6.7109375" style="1" customWidth="1"/>
    <col min="2848" max="2848" width="36.5703125" style="1" customWidth="1"/>
    <col min="2849" max="3072" width="11.42578125" style="1"/>
    <col min="3073" max="3073" width="5.42578125" style="1" customWidth="1"/>
    <col min="3074" max="3074" width="12" style="1" customWidth="1"/>
    <col min="3075" max="3075" width="31.7109375" style="1" customWidth="1"/>
    <col min="3076" max="3076" width="10.42578125" style="1" customWidth="1"/>
    <col min="3077" max="3077" width="7.7109375" style="1" customWidth="1"/>
    <col min="3078" max="3079" width="14.85546875" style="1" bestFit="1" customWidth="1"/>
    <col min="3080" max="3097" width="0" style="1" hidden="1" customWidth="1"/>
    <col min="3098" max="3098" width="10" style="1" customWidth="1"/>
    <col min="3099" max="3099" width="10.28515625" style="1" customWidth="1"/>
    <col min="3100" max="3100" width="0" style="1" hidden="1" customWidth="1"/>
    <col min="3101" max="3103" width="6.7109375" style="1" customWidth="1"/>
    <col min="3104" max="3104" width="36.5703125" style="1" customWidth="1"/>
    <col min="3105" max="3328" width="11.42578125" style="1"/>
    <col min="3329" max="3329" width="5.42578125" style="1" customWidth="1"/>
    <col min="3330" max="3330" width="12" style="1" customWidth="1"/>
    <col min="3331" max="3331" width="31.7109375" style="1" customWidth="1"/>
    <col min="3332" max="3332" width="10.42578125" style="1" customWidth="1"/>
    <col min="3333" max="3333" width="7.7109375" style="1" customWidth="1"/>
    <col min="3334" max="3335" width="14.85546875" style="1" bestFit="1" customWidth="1"/>
    <col min="3336" max="3353" width="0" style="1" hidden="1" customWidth="1"/>
    <col min="3354" max="3354" width="10" style="1" customWidth="1"/>
    <col min="3355" max="3355" width="10.28515625" style="1" customWidth="1"/>
    <col min="3356" max="3356" width="0" style="1" hidden="1" customWidth="1"/>
    <col min="3357" max="3359" width="6.7109375" style="1" customWidth="1"/>
    <col min="3360" max="3360" width="36.5703125" style="1" customWidth="1"/>
    <col min="3361" max="3584" width="11.42578125" style="1"/>
    <col min="3585" max="3585" width="5.42578125" style="1" customWidth="1"/>
    <col min="3586" max="3586" width="12" style="1" customWidth="1"/>
    <col min="3587" max="3587" width="31.7109375" style="1" customWidth="1"/>
    <col min="3588" max="3588" width="10.42578125" style="1" customWidth="1"/>
    <col min="3589" max="3589" width="7.7109375" style="1" customWidth="1"/>
    <col min="3590" max="3591" width="14.85546875" style="1" bestFit="1" customWidth="1"/>
    <col min="3592" max="3609" width="0" style="1" hidden="1" customWidth="1"/>
    <col min="3610" max="3610" width="10" style="1" customWidth="1"/>
    <col min="3611" max="3611" width="10.28515625" style="1" customWidth="1"/>
    <col min="3612" max="3612" width="0" style="1" hidden="1" customWidth="1"/>
    <col min="3613" max="3615" width="6.7109375" style="1" customWidth="1"/>
    <col min="3616" max="3616" width="36.5703125" style="1" customWidth="1"/>
    <col min="3617" max="3840" width="11.42578125" style="1"/>
    <col min="3841" max="3841" width="5.42578125" style="1" customWidth="1"/>
    <col min="3842" max="3842" width="12" style="1" customWidth="1"/>
    <col min="3843" max="3843" width="31.7109375" style="1" customWidth="1"/>
    <col min="3844" max="3844" width="10.42578125" style="1" customWidth="1"/>
    <col min="3845" max="3845" width="7.7109375" style="1" customWidth="1"/>
    <col min="3846" max="3847" width="14.85546875" style="1" bestFit="1" customWidth="1"/>
    <col min="3848" max="3865" width="0" style="1" hidden="1" customWidth="1"/>
    <col min="3866" max="3866" width="10" style="1" customWidth="1"/>
    <col min="3867" max="3867" width="10.28515625" style="1" customWidth="1"/>
    <col min="3868" max="3868" width="0" style="1" hidden="1" customWidth="1"/>
    <col min="3869" max="3871" width="6.7109375" style="1" customWidth="1"/>
    <col min="3872" max="3872" width="36.5703125" style="1" customWidth="1"/>
    <col min="3873" max="4096" width="11.42578125" style="1"/>
    <col min="4097" max="4097" width="5.42578125" style="1" customWidth="1"/>
    <col min="4098" max="4098" width="12" style="1" customWidth="1"/>
    <col min="4099" max="4099" width="31.7109375" style="1" customWidth="1"/>
    <col min="4100" max="4100" width="10.42578125" style="1" customWidth="1"/>
    <col min="4101" max="4101" width="7.7109375" style="1" customWidth="1"/>
    <col min="4102" max="4103" width="14.85546875" style="1" bestFit="1" customWidth="1"/>
    <col min="4104" max="4121" width="0" style="1" hidden="1" customWidth="1"/>
    <col min="4122" max="4122" width="10" style="1" customWidth="1"/>
    <col min="4123" max="4123" width="10.28515625" style="1" customWidth="1"/>
    <col min="4124" max="4124" width="0" style="1" hidden="1" customWidth="1"/>
    <col min="4125" max="4127" width="6.7109375" style="1" customWidth="1"/>
    <col min="4128" max="4128" width="36.5703125" style="1" customWidth="1"/>
    <col min="4129" max="4352" width="11.42578125" style="1"/>
    <col min="4353" max="4353" width="5.42578125" style="1" customWidth="1"/>
    <col min="4354" max="4354" width="12" style="1" customWidth="1"/>
    <col min="4355" max="4355" width="31.7109375" style="1" customWidth="1"/>
    <col min="4356" max="4356" width="10.42578125" style="1" customWidth="1"/>
    <col min="4357" max="4357" width="7.7109375" style="1" customWidth="1"/>
    <col min="4358" max="4359" width="14.85546875" style="1" bestFit="1" customWidth="1"/>
    <col min="4360" max="4377" width="0" style="1" hidden="1" customWidth="1"/>
    <col min="4378" max="4378" width="10" style="1" customWidth="1"/>
    <col min="4379" max="4379" width="10.28515625" style="1" customWidth="1"/>
    <col min="4380" max="4380" width="0" style="1" hidden="1" customWidth="1"/>
    <col min="4381" max="4383" width="6.7109375" style="1" customWidth="1"/>
    <col min="4384" max="4384" width="36.5703125" style="1" customWidth="1"/>
    <col min="4385" max="4608" width="11.42578125" style="1"/>
    <col min="4609" max="4609" width="5.42578125" style="1" customWidth="1"/>
    <col min="4610" max="4610" width="12" style="1" customWidth="1"/>
    <col min="4611" max="4611" width="31.7109375" style="1" customWidth="1"/>
    <col min="4612" max="4612" width="10.42578125" style="1" customWidth="1"/>
    <col min="4613" max="4613" width="7.7109375" style="1" customWidth="1"/>
    <col min="4614" max="4615" width="14.85546875" style="1" bestFit="1" customWidth="1"/>
    <col min="4616" max="4633" width="0" style="1" hidden="1" customWidth="1"/>
    <col min="4634" max="4634" width="10" style="1" customWidth="1"/>
    <col min="4635" max="4635" width="10.28515625" style="1" customWidth="1"/>
    <col min="4636" max="4636" width="0" style="1" hidden="1" customWidth="1"/>
    <col min="4637" max="4639" width="6.7109375" style="1" customWidth="1"/>
    <col min="4640" max="4640" width="36.5703125" style="1" customWidth="1"/>
    <col min="4641" max="4864" width="11.42578125" style="1"/>
    <col min="4865" max="4865" width="5.42578125" style="1" customWidth="1"/>
    <col min="4866" max="4866" width="12" style="1" customWidth="1"/>
    <col min="4867" max="4867" width="31.7109375" style="1" customWidth="1"/>
    <col min="4868" max="4868" width="10.42578125" style="1" customWidth="1"/>
    <col min="4869" max="4869" width="7.7109375" style="1" customWidth="1"/>
    <col min="4870" max="4871" width="14.85546875" style="1" bestFit="1" customWidth="1"/>
    <col min="4872" max="4889" width="0" style="1" hidden="1" customWidth="1"/>
    <col min="4890" max="4890" width="10" style="1" customWidth="1"/>
    <col min="4891" max="4891" width="10.28515625" style="1" customWidth="1"/>
    <col min="4892" max="4892" width="0" style="1" hidden="1" customWidth="1"/>
    <col min="4893" max="4895" width="6.7109375" style="1" customWidth="1"/>
    <col min="4896" max="4896" width="36.5703125" style="1" customWidth="1"/>
    <col min="4897" max="5120" width="11.42578125" style="1"/>
    <col min="5121" max="5121" width="5.42578125" style="1" customWidth="1"/>
    <col min="5122" max="5122" width="12" style="1" customWidth="1"/>
    <col min="5123" max="5123" width="31.7109375" style="1" customWidth="1"/>
    <col min="5124" max="5124" width="10.42578125" style="1" customWidth="1"/>
    <col min="5125" max="5125" width="7.7109375" style="1" customWidth="1"/>
    <col min="5126" max="5127" width="14.85546875" style="1" bestFit="1" customWidth="1"/>
    <col min="5128" max="5145" width="0" style="1" hidden="1" customWidth="1"/>
    <col min="5146" max="5146" width="10" style="1" customWidth="1"/>
    <col min="5147" max="5147" width="10.28515625" style="1" customWidth="1"/>
    <col min="5148" max="5148" width="0" style="1" hidden="1" customWidth="1"/>
    <col min="5149" max="5151" width="6.7109375" style="1" customWidth="1"/>
    <col min="5152" max="5152" width="36.5703125" style="1" customWidth="1"/>
    <col min="5153" max="5376" width="11.42578125" style="1"/>
    <col min="5377" max="5377" width="5.42578125" style="1" customWidth="1"/>
    <col min="5378" max="5378" width="12" style="1" customWidth="1"/>
    <col min="5379" max="5379" width="31.7109375" style="1" customWidth="1"/>
    <col min="5380" max="5380" width="10.42578125" style="1" customWidth="1"/>
    <col min="5381" max="5381" width="7.7109375" style="1" customWidth="1"/>
    <col min="5382" max="5383" width="14.85546875" style="1" bestFit="1" customWidth="1"/>
    <col min="5384" max="5401" width="0" style="1" hidden="1" customWidth="1"/>
    <col min="5402" max="5402" width="10" style="1" customWidth="1"/>
    <col min="5403" max="5403" width="10.28515625" style="1" customWidth="1"/>
    <col min="5404" max="5404" width="0" style="1" hidden="1" customWidth="1"/>
    <col min="5405" max="5407" width="6.7109375" style="1" customWidth="1"/>
    <col min="5408" max="5408" width="36.5703125" style="1" customWidth="1"/>
    <col min="5409" max="5632" width="11.42578125" style="1"/>
    <col min="5633" max="5633" width="5.42578125" style="1" customWidth="1"/>
    <col min="5634" max="5634" width="12" style="1" customWidth="1"/>
    <col min="5635" max="5635" width="31.7109375" style="1" customWidth="1"/>
    <col min="5636" max="5636" width="10.42578125" style="1" customWidth="1"/>
    <col min="5637" max="5637" width="7.7109375" style="1" customWidth="1"/>
    <col min="5638" max="5639" width="14.85546875" style="1" bestFit="1" customWidth="1"/>
    <col min="5640" max="5657" width="0" style="1" hidden="1" customWidth="1"/>
    <col min="5658" max="5658" width="10" style="1" customWidth="1"/>
    <col min="5659" max="5659" width="10.28515625" style="1" customWidth="1"/>
    <col min="5660" max="5660" width="0" style="1" hidden="1" customWidth="1"/>
    <col min="5661" max="5663" width="6.7109375" style="1" customWidth="1"/>
    <col min="5664" max="5664" width="36.5703125" style="1" customWidth="1"/>
    <col min="5665" max="5888" width="11.42578125" style="1"/>
    <col min="5889" max="5889" width="5.42578125" style="1" customWidth="1"/>
    <col min="5890" max="5890" width="12" style="1" customWidth="1"/>
    <col min="5891" max="5891" width="31.7109375" style="1" customWidth="1"/>
    <col min="5892" max="5892" width="10.42578125" style="1" customWidth="1"/>
    <col min="5893" max="5893" width="7.7109375" style="1" customWidth="1"/>
    <col min="5894" max="5895" width="14.85546875" style="1" bestFit="1" customWidth="1"/>
    <col min="5896" max="5913" width="0" style="1" hidden="1" customWidth="1"/>
    <col min="5914" max="5914" width="10" style="1" customWidth="1"/>
    <col min="5915" max="5915" width="10.28515625" style="1" customWidth="1"/>
    <col min="5916" max="5916" width="0" style="1" hidden="1" customWidth="1"/>
    <col min="5917" max="5919" width="6.7109375" style="1" customWidth="1"/>
    <col min="5920" max="5920" width="36.5703125" style="1" customWidth="1"/>
    <col min="5921" max="6144" width="11.42578125" style="1"/>
    <col min="6145" max="6145" width="5.42578125" style="1" customWidth="1"/>
    <col min="6146" max="6146" width="12" style="1" customWidth="1"/>
    <col min="6147" max="6147" width="31.7109375" style="1" customWidth="1"/>
    <col min="6148" max="6148" width="10.42578125" style="1" customWidth="1"/>
    <col min="6149" max="6149" width="7.7109375" style="1" customWidth="1"/>
    <col min="6150" max="6151" width="14.85546875" style="1" bestFit="1" customWidth="1"/>
    <col min="6152" max="6169" width="0" style="1" hidden="1" customWidth="1"/>
    <col min="6170" max="6170" width="10" style="1" customWidth="1"/>
    <col min="6171" max="6171" width="10.28515625" style="1" customWidth="1"/>
    <col min="6172" max="6172" width="0" style="1" hidden="1" customWidth="1"/>
    <col min="6173" max="6175" width="6.7109375" style="1" customWidth="1"/>
    <col min="6176" max="6176" width="36.5703125" style="1" customWidth="1"/>
    <col min="6177" max="6400" width="11.42578125" style="1"/>
    <col min="6401" max="6401" width="5.42578125" style="1" customWidth="1"/>
    <col min="6402" max="6402" width="12" style="1" customWidth="1"/>
    <col min="6403" max="6403" width="31.7109375" style="1" customWidth="1"/>
    <col min="6404" max="6404" width="10.42578125" style="1" customWidth="1"/>
    <col min="6405" max="6405" width="7.7109375" style="1" customWidth="1"/>
    <col min="6406" max="6407" width="14.85546875" style="1" bestFit="1" customWidth="1"/>
    <col min="6408" max="6425" width="0" style="1" hidden="1" customWidth="1"/>
    <col min="6426" max="6426" width="10" style="1" customWidth="1"/>
    <col min="6427" max="6427" width="10.28515625" style="1" customWidth="1"/>
    <col min="6428" max="6428" width="0" style="1" hidden="1" customWidth="1"/>
    <col min="6429" max="6431" width="6.7109375" style="1" customWidth="1"/>
    <col min="6432" max="6432" width="36.5703125" style="1" customWidth="1"/>
    <col min="6433" max="6656" width="11.42578125" style="1"/>
    <col min="6657" max="6657" width="5.42578125" style="1" customWidth="1"/>
    <col min="6658" max="6658" width="12" style="1" customWidth="1"/>
    <col min="6659" max="6659" width="31.7109375" style="1" customWidth="1"/>
    <col min="6660" max="6660" width="10.42578125" style="1" customWidth="1"/>
    <col min="6661" max="6661" width="7.7109375" style="1" customWidth="1"/>
    <col min="6662" max="6663" width="14.85546875" style="1" bestFit="1" customWidth="1"/>
    <col min="6664" max="6681" width="0" style="1" hidden="1" customWidth="1"/>
    <col min="6682" max="6682" width="10" style="1" customWidth="1"/>
    <col min="6683" max="6683" width="10.28515625" style="1" customWidth="1"/>
    <col min="6684" max="6684" width="0" style="1" hidden="1" customWidth="1"/>
    <col min="6685" max="6687" width="6.7109375" style="1" customWidth="1"/>
    <col min="6688" max="6688" width="36.5703125" style="1" customWidth="1"/>
    <col min="6689" max="6912" width="11.42578125" style="1"/>
    <col min="6913" max="6913" width="5.42578125" style="1" customWidth="1"/>
    <col min="6914" max="6914" width="12" style="1" customWidth="1"/>
    <col min="6915" max="6915" width="31.7109375" style="1" customWidth="1"/>
    <col min="6916" max="6916" width="10.42578125" style="1" customWidth="1"/>
    <col min="6917" max="6917" width="7.7109375" style="1" customWidth="1"/>
    <col min="6918" max="6919" width="14.85546875" style="1" bestFit="1" customWidth="1"/>
    <col min="6920" max="6937" width="0" style="1" hidden="1" customWidth="1"/>
    <col min="6938" max="6938" width="10" style="1" customWidth="1"/>
    <col min="6939" max="6939" width="10.28515625" style="1" customWidth="1"/>
    <col min="6940" max="6940" width="0" style="1" hidden="1" customWidth="1"/>
    <col min="6941" max="6943" width="6.7109375" style="1" customWidth="1"/>
    <col min="6944" max="6944" width="36.5703125" style="1" customWidth="1"/>
    <col min="6945" max="7168" width="11.42578125" style="1"/>
    <col min="7169" max="7169" width="5.42578125" style="1" customWidth="1"/>
    <col min="7170" max="7170" width="12" style="1" customWidth="1"/>
    <col min="7171" max="7171" width="31.7109375" style="1" customWidth="1"/>
    <col min="7172" max="7172" width="10.42578125" style="1" customWidth="1"/>
    <col min="7173" max="7173" width="7.7109375" style="1" customWidth="1"/>
    <col min="7174" max="7175" width="14.85546875" style="1" bestFit="1" customWidth="1"/>
    <col min="7176" max="7193" width="0" style="1" hidden="1" customWidth="1"/>
    <col min="7194" max="7194" width="10" style="1" customWidth="1"/>
    <col min="7195" max="7195" width="10.28515625" style="1" customWidth="1"/>
    <col min="7196" max="7196" width="0" style="1" hidden="1" customWidth="1"/>
    <col min="7197" max="7199" width="6.7109375" style="1" customWidth="1"/>
    <col min="7200" max="7200" width="36.5703125" style="1" customWidth="1"/>
    <col min="7201" max="7424" width="11.42578125" style="1"/>
    <col min="7425" max="7425" width="5.42578125" style="1" customWidth="1"/>
    <col min="7426" max="7426" width="12" style="1" customWidth="1"/>
    <col min="7427" max="7427" width="31.7109375" style="1" customWidth="1"/>
    <col min="7428" max="7428" width="10.42578125" style="1" customWidth="1"/>
    <col min="7429" max="7429" width="7.7109375" style="1" customWidth="1"/>
    <col min="7430" max="7431" width="14.85546875" style="1" bestFit="1" customWidth="1"/>
    <col min="7432" max="7449" width="0" style="1" hidden="1" customWidth="1"/>
    <col min="7450" max="7450" width="10" style="1" customWidth="1"/>
    <col min="7451" max="7451" width="10.28515625" style="1" customWidth="1"/>
    <col min="7452" max="7452" width="0" style="1" hidden="1" customWidth="1"/>
    <col min="7453" max="7455" width="6.7109375" style="1" customWidth="1"/>
    <col min="7456" max="7456" width="36.5703125" style="1" customWidth="1"/>
    <col min="7457" max="7680" width="11.42578125" style="1"/>
    <col min="7681" max="7681" width="5.42578125" style="1" customWidth="1"/>
    <col min="7682" max="7682" width="12" style="1" customWidth="1"/>
    <col min="7683" max="7683" width="31.7109375" style="1" customWidth="1"/>
    <col min="7684" max="7684" width="10.42578125" style="1" customWidth="1"/>
    <col min="7685" max="7685" width="7.7109375" style="1" customWidth="1"/>
    <col min="7686" max="7687" width="14.85546875" style="1" bestFit="1" customWidth="1"/>
    <col min="7688" max="7705" width="0" style="1" hidden="1" customWidth="1"/>
    <col min="7706" max="7706" width="10" style="1" customWidth="1"/>
    <col min="7707" max="7707" width="10.28515625" style="1" customWidth="1"/>
    <col min="7708" max="7708" width="0" style="1" hidden="1" customWidth="1"/>
    <col min="7709" max="7711" width="6.7109375" style="1" customWidth="1"/>
    <col min="7712" max="7712" width="36.5703125" style="1" customWidth="1"/>
    <col min="7713" max="7936" width="11.42578125" style="1"/>
    <col min="7937" max="7937" width="5.42578125" style="1" customWidth="1"/>
    <col min="7938" max="7938" width="12" style="1" customWidth="1"/>
    <col min="7939" max="7939" width="31.7109375" style="1" customWidth="1"/>
    <col min="7940" max="7940" width="10.42578125" style="1" customWidth="1"/>
    <col min="7941" max="7941" width="7.7109375" style="1" customWidth="1"/>
    <col min="7942" max="7943" width="14.85546875" style="1" bestFit="1" customWidth="1"/>
    <col min="7944" max="7961" width="0" style="1" hidden="1" customWidth="1"/>
    <col min="7962" max="7962" width="10" style="1" customWidth="1"/>
    <col min="7963" max="7963" width="10.28515625" style="1" customWidth="1"/>
    <col min="7964" max="7964" width="0" style="1" hidden="1" customWidth="1"/>
    <col min="7965" max="7967" width="6.7109375" style="1" customWidth="1"/>
    <col min="7968" max="7968" width="36.5703125" style="1" customWidth="1"/>
    <col min="7969" max="8192" width="11.42578125" style="1"/>
    <col min="8193" max="8193" width="5.42578125" style="1" customWidth="1"/>
    <col min="8194" max="8194" width="12" style="1" customWidth="1"/>
    <col min="8195" max="8195" width="31.7109375" style="1" customWidth="1"/>
    <col min="8196" max="8196" width="10.42578125" style="1" customWidth="1"/>
    <col min="8197" max="8197" width="7.7109375" style="1" customWidth="1"/>
    <col min="8198" max="8199" width="14.85546875" style="1" bestFit="1" customWidth="1"/>
    <col min="8200" max="8217" width="0" style="1" hidden="1" customWidth="1"/>
    <col min="8218" max="8218" width="10" style="1" customWidth="1"/>
    <col min="8219" max="8219" width="10.28515625" style="1" customWidth="1"/>
    <col min="8220" max="8220" width="0" style="1" hidden="1" customWidth="1"/>
    <col min="8221" max="8223" width="6.7109375" style="1" customWidth="1"/>
    <col min="8224" max="8224" width="36.5703125" style="1" customWidth="1"/>
    <col min="8225" max="8448" width="11.42578125" style="1"/>
    <col min="8449" max="8449" width="5.42578125" style="1" customWidth="1"/>
    <col min="8450" max="8450" width="12" style="1" customWidth="1"/>
    <col min="8451" max="8451" width="31.7109375" style="1" customWidth="1"/>
    <col min="8452" max="8452" width="10.42578125" style="1" customWidth="1"/>
    <col min="8453" max="8453" width="7.7109375" style="1" customWidth="1"/>
    <col min="8454" max="8455" width="14.85546875" style="1" bestFit="1" customWidth="1"/>
    <col min="8456" max="8473" width="0" style="1" hidden="1" customWidth="1"/>
    <col min="8474" max="8474" width="10" style="1" customWidth="1"/>
    <col min="8475" max="8475" width="10.28515625" style="1" customWidth="1"/>
    <col min="8476" max="8476" width="0" style="1" hidden="1" customWidth="1"/>
    <col min="8477" max="8479" width="6.7109375" style="1" customWidth="1"/>
    <col min="8480" max="8480" width="36.5703125" style="1" customWidth="1"/>
    <col min="8481" max="8704" width="11.42578125" style="1"/>
    <col min="8705" max="8705" width="5.42578125" style="1" customWidth="1"/>
    <col min="8706" max="8706" width="12" style="1" customWidth="1"/>
    <col min="8707" max="8707" width="31.7109375" style="1" customWidth="1"/>
    <col min="8708" max="8708" width="10.42578125" style="1" customWidth="1"/>
    <col min="8709" max="8709" width="7.7109375" style="1" customWidth="1"/>
    <col min="8710" max="8711" width="14.85546875" style="1" bestFit="1" customWidth="1"/>
    <col min="8712" max="8729" width="0" style="1" hidden="1" customWidth="1"/>
    <col min="8730" max="8730" width="10" style="1" customWidth="1"/>
    <col min="8731" max="8731" width="10.28515625" style="1" customWidth="1"/>
    <col min="8732" max="8732" width="0" style="1" hidden="1" customWidth="1"/>
    <col min="8733" max="8735" width="6.7109375" style="1" customWidth="1"/>
    <col min="8736" max="8736" width="36.5703125" style="1" customWidth="1"/>
    <col min="8737" max="8960" width="11.42578125" style="1"/>
    <col min="8961" max="8961" width="5.42578125" style="1" customWidth="1"/>
    <col min="8962" max="8962" width="12" style="1" customWidth="1"/>
    <col min="8963" max="8963" width="31.7109375" style="1" customWidth="1"/>
    <col min="8964" max="8964" width="10.42578125" style="1" customWidth="1"/>
    <col min="8965" max="8965" width="7.7109375" style="1" customWidth="1"/>
    <col min="8966" max="8967" width="14.85546875" style="1" bestFit="1" customWidth="1"/>
    <col min="8968" max="8985" width="0" style="1" hidden="1" customWidth="1"/>
    <col min="8986" max="8986" width="10" style="1" customWidth="1"/>
    <col min="8987" max="8987" width="10.28515625" style="1" customWidth="1"/>
    <col min="8988" max="8988" width="0" style="1" hidden="1" customWidth="1"/>
    <col min="8989" max="8991" width="6.7109375" style="1" customWidth="1"/>
    <col min="8992" max="8992" width="36.5703125" style="1" customWidth="1"/>
    <col min="8993" max="9216" width="11.42578125" style="1"/>
    <col min="9217" max="9217" width="5.42578125" style="1" customWidth="1"/>
    <col min="9218" max="9218" width="12" style="1" customWidth="1"/>
    <col min="9219" max="9219" width="31.7109375" style="1" customWidth="1"/>
    <col min="9220" max="9220" width="10.42578125" style="1" customWidth="1"/>
    <col min="9221" max="9221" width="7.7109375" style="1" customWidth="1"/>
    <col min="9222" max="9223" width="14.85546875" style="1" bestFit="1" customWidth="1"/>
    <col min="9224" max="9241" width="0" style="1" hidden="1" customWidth="1"/>
    <col min="9242" max="9242" width="10" style="1" customWidth="1"/>
    <col min="9243" max="9243" width="10.28515625" style="1" customWidth="1"/>
    <col min="9244" max="9244" width="0" style="1" hidden="1" customWidth="1"/>
    <col min="9245" max="9247" width="6.7109375" style="1" customWidth="1"/>
    <col min="9248" max="9248" width="36.5703125" style="1" customWidth="1"/>
    <col min="9249" max="9472" width="11.42578125" style="1"/>
    <col min="9473" max="9473" width="5.42578125" style="1" customWidth="1"/>
    <col min="9474" max="9474" width="12" style="1" customWidth="1"/>
    <col min="9475" max="9475" width="31.7109375" style="1" customWidth="1"/>
    <col min="9476" max="9476" width="10.42578125" style="1" customWidth="1"/>
    <col min="9477" max="9477" width="7.7109375" style="1" customWidth="1"/>
    <col min="9478" max="9479" width="14.85546875" style="1" bestFit="1" customWidth="1"/>
    <col min="9480" max="9497" width="0" style="1" hidden="1" customWidth="1"/>
    <col min="9498" max="9498" width="10" style="1" customWidth="1"/>
    <col min="9499" max="9499" width="10.28515625" style="1" customWidth="1"/>
    <col min="9500" max="9500" width="0" style="1" hidden="1" customWidth="1"/>
    <col min="9501" max="9503" width="6.7109375" style="1" customWidth="1"/>
    <col min="9504" max="9504" width="36.5703125" style="1" customWidth="1"/>
    <col min="9505" max="9728" width="11.42578125" style="1"/>
    <col min="9729" max="9729" width="5.42578125" style="1" customWidth="1"/>
    <col min="9730" max="9730" width="12" style="1" customWidth="1"/>
    <col min="9731" max="9731" width="31.7109375" style="1" customWidth="1"/>
    <col min="9732" max="9732" width="10.42578125" style="1" customWidth="1"/>
    <col min="9733" max="9733" width="7.7109375" style="1" customWidth="1"/>
    <col min="9734" max="9735" width="14.85546875" style="1" bestFit="1" customWidth="1"/>
    <col min="9736" max="9753" width="0" style="1" hidden="1" customWidth="1"/>
    <col min="9754" max="9754" width="10" style="1" customWidth="1"/>
    <col min="9755" max="9755" width="10.28515625" style="1" customWidth="1"/>
    <col min="9756" max="9756" width="0" style="1" hidden="1" customWidth="1"/>
    <col min="9757" max="9759" width="6.7109375" style="1" customWidth="1"/>
    <col min="9760" max="9760" width="36.5703125" style="1" customWidth="1"/>
    <col min="9761" max="9984" width="11.42578125" style="1"/>
    <col min="9985" max="9985" width="5.42578125" style="1" customWidth="1"/>
    <col min="9986" max="9986" width="12" style="1" customWidth="1"/>
    <col min="9987" max="9987" width="31.7109375" style="1" customWidth="1"/>
    <col min="9988" max="9988" width="10.42578125" style="1" customWidth="1"/>
    <col min="9989" max="9989" width="7.7109375" style="1" customWidth="1"/>
    <col min="9990" max="9991" width="14.85546875" style="1" bestFit="1" customWidth="1"/>
    <col min="9992" max="10009" width="0" style="1" hidden="1" customWidth="1"/>
    <col min="10010" max="10010" width="10" style="1" customWidth="1"/>
    <col min="10011" max="10011" width="10.28515625" style="1" customWidth="1"/>
    <col min="10012" max="10012" width="0" style="1" hidden="1" customWidth="1"/>
    <col min="10013" max="10015" width="6.7109375" style="1" customWidth="1"/>
    <col min="10016" max="10016" width="36.5703125" style="1" customWidth="1"/>
    <col min="10017" max="10240" width="11.42578125" style="1"/>
    <col min="10241" max="10241" width="5.42578125" style="1" customWidth="1"/>
    <col min="10242" max="10242" width="12" style="1" customWidth="1"/>
    <col min="10243" max="10243" width="31.7109375" style="1" customWidth="1"/>
    <col min="10244" max="10244" width="10.42578125" style="1" customWidth="1"/>
    <col min="10245" max="10245" width="7.7109375" style="1" customWidth="1"/>
    <col min="10246" max="10247" width="14.85546875" style="1" bestFit="1" customWidth="1"/>
    <col min="10248" max="10265" width="0" style="1" hidden="1" customWidth="1"/>
    <col min="10266" max="10266" width="10" style="1" customWidth="1"/>
    <col min="10267" max="10267" width="10.28515625" style="1" customWidth="1"/>
    <col min="10268" max="10268" width="0" style="1" hidden="1" customWidth="1"/>
    <col min="10269" max="10271" width="6.7109375" style="1" customWidth="1"/>
    <col min="10272" max="10272" width="36.5703125" style="1" customWidth="1"/>
    <col min="10273" max="10496" width="11.42578125" style="1"/>
    <col min="10497" max="10497" width="5.42578125" style="1" customWidth="1"/>
    <col min="10498" max="10498" width="12" style="1" customWidth="1"/>
    <col min="10499" max="10499" width="31.7109375" style="1" customWidth="1"/>
    <col min="10500" max="10500" width="10.42578125" style="1" customWidth="1"/>
    <col min="10501" max="10501" width="7.7109375" style="1" customWidth="1"/>
    <col min="10502" max="10503" width="14.85546875" style="1" bestFit="1" customWidth="1"/>
    <col min="10504" max="10521" width="0" style="1" hidden="1" customWidth="1"/>
    <col min="10522" max="10522" width="10" style="1" customWidth="1"/>
    <col min="10523" max="10523" width="10.28515625" style="1" customWidth="1"/>
    <col min="10524" max="10524" width="0" style="1" hidden="1" customWidth="1"/>
    <col min="10525" max="10527" width="6.7109375" style="1" customWidth="1"/>
    <col min="10528" max="10528" width="36.5703125" style="1" customWidth="1"/>
    <col min="10529" max="10752" width="11.42578125" style="1"/>
    <col min="10753" max="10753" width="5.42578125" style="1" customWidth="1"/>
    <col min="10754" max="10754" width="12" style="1" customWidth="1"/>
    <col min="10755" max="10755" width="31.7109375" style="1" customWidth="1"/>
    <col min="10756" max="10756" width="10.42578125" style="1" customWidth="1"/>
    <col min="10757" max="10757" width="7.7109375" style="1" customWidth="1"/>
    <col min="10758" max="10759" width="14.85546875" style="1" bestFit="1" customWidth="1"/>
    <col min="10760" max="10777" width="0" style="1" hidden="1" customWidth="1"/>
    <col min="10778" max="10778" width="10" style="1" customWidth="1"/>
    <col min="10779" max="10779" width="10.28515625" style="1" customWidth="1"/>
    <col min="10780" max="10780" width="0" style="1" hidden="1" customWidth="1"/>
    <col min="10781" max="10783" width="6.7109375" style="1" customWidth="1"/>
    <col min="10784" max="10784" width="36.5703125" style="1" customWidth="1"/>
    <col min="10785" max="11008" width="11.42578125" style="1"/>
    <col min="11009" max="11009" width="5.42578125" style="1" customWidth="1"/>
    <col min="11010" max="11010" width="12" style="1" customWidth="1"/>
    <col min="11011" max="11011" width="31.7109375" style="1" customWidth="1"/>
    <col min="11012" max="11012" width="10.42578125" style="1" customWidth="1"/>
    <col min="11013" max="11013" width="7.7109375" style="1" customWidth="1"/>
    <col min="11014" max="11015" width="14.85546875" style="1" bestFit="1" customWidth="1"/>
    <col min="11016" max="11033" width="0" style="1" hidden="1" customWidth="1"/>
    <col min="11034" max="11034" width="10" style="1" customWidth="1"/>
    <col min="11035" max="11035" width="10.28515625" style="1" customWidth="1"/>
    <col min="11036" max="11036" width="0" style="1" hidden="1" customWidth="1"/>
    <col min="11037" max="11039" width="6.7109375" style="1" customWidth="1"/>
    <col min="11040" max="11040" width="36.5703125" style="1" customWidth="1"/>
    <col min="11041" max="11264" width="11.42578125" style="1"/>
    <col min="11265" max="11265" width="5.42578125" style="1" customWidth="1"/>
    <col min="11266" max="11266" width="12" style="1" customWidth="1"/>
    <col min="11267" max="11267" width="31.7109375" style="1" customWidth="1"/>
    <col min="11268" max="11268" width="10.42578125" style="1" customWidth="1"/>
    <col min="11269" max="11269" width="7.7109375" style="1" customWidth="1"/>
    <col min="11270" max="11271" width="14.85546875" style="1" bestFit="1" customWidth="1"/>
    <col min="11272" max="11289" width="0" style="1" hidden="1" customWidth="1"/>
    <col min="11290" max="11290" width="10" style="1" customWidth="1"/>
    <col min="11291" max="11291" width="10.28515625" style="1" customWidth="1"/>
    <col min="11292" max="11292" width="0" style="1" hidden="1" customWidth="1"/>
    <col min="11293" max="11295" width="6.7109375" style="1" customWidth="1"/>
    <col min="11296" max="11296" width="36.5703125" style="1" customWidth="1"/>
    <col min="11297" max="11520" width="11.42578125" style="1"/>
    <col min="11521" max="11521" width="5.42578125" style="1" customWidth="1"/>
    <col min="11522" max="11522" width="12" style="1" customWidth="1"/>
    <col min="11523" max="11523" width="31.7109375" style="1" customWidth="1"/>
    <col min="11524" max="11524" width="10.42578125" style="1" customWidth="1"/>
    <col min="11525" max="11525" width="7.7109375" style="1" customWidth="1"/>
    <col min="11526" max="11527" width="14.85546875" style="1" bestFit="1" customWidth="1"/>
    <col min="11528" max="11545" width="0" style="1" hidden="1" customWidth="1"/>
    <col min="11546" max="11546" width="10" style="1" customWidth="1"/>
    <col min="11547" max="11547" width="10.28515625" style="1" customWidth="1"/>
    <col min="11548" max="11548" width="0" style="1" hidden="1" customWidth="1"/>
    <col min="11549" max="11551" width="6.7109375" style="1" customWidth="1"/>
    <col min="11552" max="11552" width="36.5703125" style="1" customWidth="1"/>
    <col min="11553" max="11776" width="11.42578125" style="1"/>
    <col min="11777" max="11777" width="5.42578125" style="1" customWidth="1"/>
    <col min="11778" max="11778" width="12" style="1" customWidth="1"/>
    <col min="11779" max="11779" width="31.7109375" style="1" customWidth="1"/>
    <col min="11780" max="11780" width="10.42578125" style="1" customWidth="1"/>
    <col min="11781" max="11781" width="7.7109375" style="1" customWidth="1"/>
    <col min="11782" max="11783" width="14.85546875" style="1" bestFit="1" customWidth="1"/>
    <col min="11784" max="11801" width="0" style="1" hidden="1" customWidth="1"/>
    <col min="11802" max="11802" width="10" style="1" customWidth="1"/>
    <col min="11803" max="11803" width="10.28515625" style="1" customWidth="1"/>
    <col min="11804" max="11804" width="0" style="1" hidden="1" customWidth="1"/>
    <col min="11805" max="11807" width="6.7109375" style="1" customWidth="1"/>
    <col min="11808" max="11808" width="36.5703125" style="1" customWidth="1"/>
    <col min="11809" max="12032" width="11.42578125" style="1"/>
    <col min="12033" max="12033" width="5.42578125" style="1" customWidth="1"/>
    <col min="12034" max="12034" width="12" style="1" customWidth="1"/>
    <col min="12035" max="12035" width="31.7109375" style="1" customWidth="1"/>
    <col min="12036" max="12036" width="10.42578125" style="1" customWidth="1"/>
    <col min="12037" max="12037" width="7.7109375" style="1" customWidth="1"/>
    <col min="12038" max="12039" width="14.85546875" style="1" bestFit="1" customWidth="1"/>
    <col min="12040" max="12057" width="0" style="1" hidden="1" customWidth="1"/>
    <col min="12058" max="12058" width="10" style="1" customWidth="1"/>
    <col min="12059" max="12059" width="10.28515625" style="1" customWidth="1"/>
    <col min="12060" max="12060" width="0" style="1" hidden="1" customWidth="1"/>
    <col min="12061" max="12063" width="6.7109375" style="1" customWidth="1"/>
    <col min="12064" max="12064" width="36.5703125" style="1" customWidth="1"/>
    <col min="12065" max="12288" width="11.42578125" style="1"/>
    <col min="12289" max="12289" width="5.42578125" style="1" customWidth="1"/>
    <col min="12290" max="12290" width="12" style="1" customWidth="1"/>
    <col min="12291" max="12291" width="31.7109375" style="1" customWidth="1"/>
    <col min="12292" max="12292" width="10.42578125" style="1" customWidth="1"/>
    <col min="12293" max="12293" width="7.7109375" style="1" customWidth="1"/>
    <col min="12294" max="12295" width="14.85546875" style="1" bestFit="1" customWidth="1"/>
    <col min="12296" max="12313" width="0" style="1" hidden="1" customWidth="1"/>
    <col min="12314" max="12314" width="10" style="1" customWidth="1"/>
    <col min="12315" max="12315" width="10.28515625" style="1" customWidth="1"/>
    <col min="12316" max="12316" width="0" style="1" hidden="1" customWidth="1"/>
    <col min="12317" max="12319" width="6.7109375" style="1" customWidth="1"/>
    <col min="12320" max="12320" width="36.5703125" style="1" customWidth="1"/>
    <col min="12321" max="12544" width="11.42578125" style="1"/>
    <col min="12545" max="12545" width="5.42578125" style="1" customWidth="1"/>
    <col min="12546" max="12546" width="12" style="1" customWidth="1"/>
    <col min="12547" max="12547" width="31.7109375" style="1" customWidth="1"/>
    <col min="12548" max="12548" width="10.42578125" style="1" customWidth="1"/>
    <col min="12549" max="12549" width="7.7109375" style="1" customWidth="1"/>
    <col min="12550" max="12551" width="14.85546875" style="1" bestFit="1" customWidth="1"/>
    <col min="12552" max="12569" width="0" style="1" hidden="1" customWidth="1"/>
    <col min="12570" max="12570" width="10" style="1" customWidth="1"/>
    <col min="12571" max="12571" width="10.28515625" style="1" customWidth="1"/>
    <col min="12572" max="12572" width="0" style="1" hidden="1" customWidth="1"/>
    <col min="12573" max="12575" width="6.7109375" style="1" customWidth="1"/>
    <col min="12576" max="12576" width="36.5703125" style="1" customWidth="1"/>
    <col min="12577" max="12800" width="11.42578125" style="1"/>
    <col min="12801" max="12801" width="5.42578125" style="1" customWidth="1"/>
    <col min="12802" max="12802" width="12" style="1" customWidth="1"/>
    <col min="12803" max="12803" width="31.7109375" style="1" customWidth="1"/>
    <col min="12804" max="12804" width="10.42578125" style="1" customWidth="1"/>
    <col min="12805" max="12805" width="7.7109375" style="1" customWidth="1"/>
    <col min="12806" max="12807" width="14.85546875" style="1" bestFit="1" customWidth="1"/>
    <col min="12808" max="12825" width="0" style="1" hidden="1" customWidth="1"/>
    <col min="12826" max="12826" width="10" style="1" customWidth="1"/>
    <col min="12827" max="12827" width="10.28515625" style="1" customWidth="1"/>
    <col min="12828" max="12828" width="0" style="1" hidden="1" customWidth="1"/>
    <col min="12829" max="12831" width="6.7109375" style="1" customWidth="1"/>
    <col min="12832" max="12832" width="36.5703125" style="1" customWidth="1"/>
    <col min="12833" max="13056" width="11.42578125" style="1"/>
    <col min="13057" max="13057" width="5.42578125" style="1" customWidth="1"/>
    <col min="13058" max="13058" width="12" style="1" customWidth="1"/>
    <col min="13059" max="13059" width="31.7109375" style="1" customWidth="1"/>
    <col min="13060" max="13060" width="10.42578125" style="1" customWidth="1"/>
    <col min="13061" max="13061" width="7.7109375" style="1" customWidth="1"/>
    <col min="13062" max="13063" width="14.85546875" style="1" bestFit="1" customWidth="1"/>
    <col min="13064" max="13081" width="0" style="1" hidden="1" customWidth="1"/>
    <col min="13082" max="13082" width="10" style="1" customWidth="1"/>
    <col min="13083" max="13083" width="10.28515625" style="1" customWidth="1"/>
    <col min="13084" max="13084" width="0" style="1" hidden="1" customWidth="1"/>
    <col min="13085" max="13087" width="6.7109375" style="1" customWidth="1"/>
    <col min="13088" max="13088" width="36.5703125" style="1" customWidth="1"/>
    <col min="13089" max="13312" width="11.42578125" style="1"/>
    <col min="13313" max="13313" width="5.42578125" style="1" customWidth="1"/>
    <col min="13314" max="13314" width="12" style="1" customWidth="1"/>
    <col min="13315" max="13315" width="31.7109375" style="1" customWidth="1"/>
    <col min="13316" max="13316" width="10.42578125" style="1" customWidth="1"/>
    <col min="13317" max="13317" width="7.7109375" style="1" customWidth="1"/>
    <col min="13318" max="13319" width="14.85546875" style="1" bestFit="1" customWidth="1"/>
    <col min="13320" max="13337" width="0" style="1" hidden="1" customWidth="1"/>
    <col min="13338" max="13338" width="10" style="1" customWidth="1"/>
    <col min="13339" max="13339" width="10.28515625" style="1" customWidth="1"/>
    <col min="13340" max="13340" width="0" style="1" hidden="1" customWidth="1"/>
    <col min="13341" max="13343" width="6.7109375" style="1" customWidth="1"/>
    <col min="13344" max="13344" width="36.5703125" style="1" customWidth="1"/>
    <col min="13345" max="13568" width="11.42578125" style="1"/>
    <col min="13569" max="13569" width="5.42578125" style="1" customWidth="1"/>
    <col min="13570" max="13570" width="12" style="1" customWidth="1"/>
    <col min="13571" max="13571" width="31.7109375" style="1" customWidth="1"/>
    <col min="13572" max="13572" width="10.42578125" style="1" customWidth="1"/>
    <col min="13573" max="13573" width="7.7109375" style="1" customWidth="1"/>
    <col min="13574" max="13575" width="14.85546875" style="1" bestFit="1" customWidth="1"/>
    <col min="13576" max="13593" width="0" style="1" hidden="1" customWidth="1"/>
    <col min="13594" max="13594" width="10" style="1" customWidth="1"/>
    <col min="13595" max="13595" width="10.28515625" style="1" customWidth="1"/>
    <col min="13596" max="13596" width="0" style="1" hidden="1" customWidth="1"/>
    <col min="13597" max="13599" width="6.7109375" style="1" customWidth="1"/>
    <col min="13600" max="13600" width="36.5703125" style="1" customWidth="1"/>
    <col min="13601" max="13824" width="11.42578125" style="1"/>
    <col min="13825" max="13825" width="5.42578125" style="1" customWidth="1"/>
    <col min="13826" max="13826" width="12" style="1" customWidth="1"/>
    <col min="13827" max="13827" width="31.7109375" style="1" customWidth="1"/>
    <col min="13828" max="13828" width="10.42578125" style="1" customWidth="1"/>
    <col min="13829" max="13829" width="7.7109375" style="1" customWidth="1"/>
    <col min="13830" max="13831" width="14.85546875" style="1" bestFit="1" customWidth="1"/>
    <col min="13832" max="13849" width="0" style="1" hidden="1" customWidth="1"/>
    <col min="13850" max="13850" width="10" style="1" customWidth="1"/>
    <col min="13851" max="13851" width="10.28515625" style="1" customWidth="1"/>
    <col min="13852" max="13852" width="0" style="1" hidden="1" customWidth="1"/>
    <col min="13853" max="13855" width="6.7109375" style="1" customWidth="1"/>
    <col min="13856" max="13856" width="36.5703125" style="1" customWidth="1"/>
    <col min="13857" max="14080" width="11.42578125" style="1"/>
    <col min="14081" max="14081" width="5.42578125" style="1" customWidth="1"/>
    <col min="14082" max="14082" width="12" style="1" customWidth="1"/>
    <col min="14083" max="14083" width="31.7109375" style="1" customWidth="1"/>
    <col min="14084" max="14084" width="10.42578125" style="1" customWidth="1"/>
    <col min="14085" max="14085" width="7.7109375" style="1" customWidth="1"/>
    <col min="14086" max="14087" width="14.85546875" style="1" bestFit="1" customWidth="1"/>
    <col min="14088" max="14105" width="0" style="1" hidden="1" customWidth="1"/>
    <col min="14106" max="14106" width="10" style="1" customWidth="1"/>
    <col min="14107" max="14107" width="10.28515625" style="1" customWidth="1"/>
    <col min="14108" max="14108" width="0" style="1" hidden="1" customWidth="1"/>
    <col min="14109" max="14111" width="6.7109375" style="1" customWidth="1"/>
    <col min="14112" max="14112" width="36.5703125" style="1" customWidth="1"/>
    <col min="14113" max="14336" width="11.42578125" style="1"/>
    <col min="14337" max="14337" width="5.42578125" style="1" customWidth="1"/>
    <col min="14338" max="14338" width="12" style="1" customWidth="1"/>
    <col min="14339" max="14339" width="31.7109375" style="1" customWidth="1"/>
    <col min="14340" max="14340" width="10.42578125" style="1" customWidth="1"/>
    <col min="14341" max="14341" width="7.7109375" style="1" customWidth="1"/>
    <col min="14342" max="14343" width="14.85546875" style="1" bestFit="1" customWidth="1"/>
    <col min="14344" max="14361" width="0" style="1" hidden="1" customWidth="1"/>
    <col min="14362" max="14362" width="10" style="1" customWidth="1"/>
    <col min="14363" max="14363" width="10.28515625" style="1" customWidth="1"/>
    <col min="14364" max="14364" width="0" style="1" hidden="1" customWidth="1"/>
    <col min="14365" max="14367" width="6.7109375" style="1" customWidth="1"/>
    <col min="14368" max="14368" width="36.5703125" style="1" customWidth="1"/>
    <col min="14369" max="14592" width="11.42578125" style="1"/>
    <col min="14593" max="14593" width="5.42578125" style="1" customWidth="1"/>
    <col min="14594" max="14594" width="12" style="1" customWidth="1"/>
    <col min="14595" max="14595" width="31.7109375" style="1" customWidth="1"/>
    <col min="14596" max="14596" width="10.42578125" style="1" customWidth="1"/>
    <col min="14597" max="14597" width="7.7109375" style="1" customWidth="1"/>
    <col min="14598" max="14599" width="14.85546875" style="1" bestFit="1" customWidth="1"/>
    <col min="14600" max="14617" width="0" style="1" hidden="1" customWidth="1"/>
    <col min="14618" max="14618" width="10" style="1" customWidth="1"/>
    <col min="14619" max="14619" width="10.28515625" style="1" customWidth="1"/>
    <col min="14620" max="14620" width="0" style="1" hidden="1" customWidth="1"/>
    <col min="14621" max="14623" width="6.7109375" style="1" customWidth="1"/>
    <col min="14624" max="14624" width="36.5703125" style="1" customWidth="1"/>
    <col min="14625" max="14848" width="11.42578125" style="1"/>
    <col min="14849" max="14849" width="5.42578125" style="1" customWidth="1"/>
    <col min="14850" max="14850" width="12" style="1" customWidth="1"/>
    <col min="14851" max="14851" width="31.7109375" style="1" customWidth="1"/>
    <col min="14852" max="14852" width="10.42578125" style="1" customWidth="1"/>
    <col min="14853" max="14853" width="7.7109375" style="1" customWidth="1"/>
    <col min="14854" max="14855" width="14.85546875" style="1" bestFit="1" customWidth="1"/>
    <col min="14856" max="14873" width="0" style="1" hidden="1" customWidth="1"/>
    <col min="14874" max="14874" width="10" style="1" customWidth="1"/>
    <col min="14875" max="14875" width="10.28515625" style="1" customWidth="1"/>
    <col min="14876" max="14876" width="0" style="1" hidden="1" customWidth="1"/>
    <col min="14877" max="14879" width="6.7109375" style="1" customWidth="1"/>
    <col min="14880" max="14880" width="36.5703125" style="1" customWidth="1"/>
    <col min="14881" max="15104" width="11.42578125" style="1"/>
    <col min="15105" max="15105" width="5.42578125" style="1" customWidth="1"/>
    <col min="15106" max="15106" width="12" style="1" customWidth="1"/>
    <col min="15107" max="15107" width="31.7109375" style="1" customWidth="1"/>
    <col min="15108" max="15108" width="10.42578125" style="1" customWidth="1"/>
    <col min="15109" max="15109" width="7.7109375" style="1" customWidth="1"/>
    <col min="15110" max="15111" width="14.85546875" style="1" bestFit="1" customWidth="1"/>
    <col min="15112" max="15129" width="0" style="1" hidden="1" customWidth="1"/>
    <col min="15130" max="15130" width="10" style="1" customWidth="1"/>
    <col min="15131" max="15131" width="10.28515625" style="1" customWidth="1"/>
    <col min="15132" max="15132" width="0" style="1" hidden="1" customWidth="1"/>
    <col min="15133" max="15135" width="6.7109375" style="1" customWidth="1"/>
    <col min="15136" max="15136" width="36.5703125" style="1" customWidth="1"/>
    <col min="15137" max="15360" width="11.42578125" style="1"/>
    <col min="15361" max="15361" width="5.42578125" style="1" customWidth="1"/>
    <col min="15362" max="15362" width="12" style="1" customWidth="1"/>
    <col min="15363" max="15363" width="31.7109375" style="1" customWidth="1"/>
    <col min="15364" max="15364" width="10.42578125" style="1" customWidth="1"/>
    <col min="15365" max="15365" width="7.7109375" style="1" customWidth="1"/>
    <col min="15366" max="15367" width="14.85546875" style="1" bestFit="1" customWidth="1"/>
    <col min="15368" max="15385" width="0" style="1" hidden="1" customWidth="1"/>
    <col min="15386" max="15386" width="10" style="1" customWidth="1"/>
    <col min="15387" max="15387" width="10.28515625" style="1" customWidth="1"/>
    <col min="15388" max="15388" width="0" style="1" hidden="1" customWidth="1"/>
    <col min="15389" max="15391" width="6.7109375" style="1" customWidth="1"/>
    <col min="15392" max="15392" width="36.5703125" style="1" customWidth="1"/>
    <col min="15393" max="15616" width="11.42578125" style="1"/>
    <col min="15617" max="15617" width="5.42578125" style="1" customWidth="1"/>
    <col min="15618" max="15618" width="12" style="1" customWidth="1"/>
    <col min="15619" max="15619" width="31.7109375" style="1" customWidth="1"/>
    <col min="15620" max="15620" width="10.42578125" style="1" customWidth="1"/>
    <col min="15621" max="15621" width="7.7109375" style="1" customWidth="1"/>
    <col min="15622" max="15623" width="14.85546875" style="1" bestFit="1" customWidth="1"/>
    <col min="15624" max="15641" width="0" style="1" hidden="1" customWidth="1"/>
    <col min="15642" max="15642" width="10" style="1" customWidth="1"/>
    <col min="15643" max="15643" width="10.28515625" style="1" customWidth="1"/>
    <col min="15644" max="15644" width="0" style="1" hidden="1" customWidth="1"/>
    <col min="15645" max="15647" width="6.7109375" style="1" customWidth="1"/>
    <col min="15648" max="15648" width="36.5703125" style="1" customWidth="1"/>
    <col min="15649" max="15872" width="11.42578125" style="1"/>
    <col min="15873" max="15873" width="5.42578125" style="1" customWidth="1"/>
    <col min="15874" max="15874" width="12" style="1" customWidth="1"/>
    <col min="15875" max="15875" width="31.7109375" style="1" customWidth="1"/>
    <col min="15876" max="15876" width="10.42578125" style="1" customWidth="1"/>
    <col min="15877" max="15877" width="7.7109375" style="1" customWidth="1"/>
    <col min="15878" max="15879" width="14.85546875" style="1" bestFit="1" customWidth="1"/>
    <col min="15880" max="15897" width="0" style="1" hidden="1" customWidth="1"/>
    <col min="15898" max="15898" width="10" style="1" customWidth="1"/>
    <col min="15899" max="15899" width="10.28515625" style="1" customWidth="1"/>
    <col min="15900" max="15900" width="0" style="1" hidden="1" customWidth="1"/>
    <col min="15901" max="15903" width="6.7109375" style="1" customWidth="1"/>
    <col min="15904" max="15904" width="36.5703125" style="1" customWidth="1"/>
    <col min="15905" max="16128" width="11.42578125" style="1"/>
    <col min="16129" max="16129" width="5.42578125" style="1" customWidth="1"/>
    <col min="16130" max="16130" width="12" style="1" customWidth="1"/>
    <col min="16131" max="16131" width="31.7109375" style="1" customWidth="1"/>
    <col min="16132" max="16132" width="10.42578125" style="1" customWidth="1"/>
    <col min="16133" max="16133" width="7.7109375" style="1" customWidth="1"/>
    <col min="16134" max="16135" width="14.85546875" style="1" bestFit="1" customWidth="1"/>
    <col min="16136" max="16153" width="0" style="1" hidden="1" customWidth="1"/>
    <col min="16154" max="16154" width="10" style="1" customWidth="1"/>
    <col min="16155" max="16155" width="10.28515625" style="1" customWidth="1"/>
    <col min="16156" max="16156" width="0" style="1" hidden="1" customWidth="1"/>
    <col min="16157" max="16159" width="6.7109375" style="1" customWidth="1"/>
    <col min="16160" max="16160" width="36.5703125" style="1" customWidth="1"/>
    <col min="16161" max="16384" width="11.42578125" style="1"/>
  </cols>
  <sheetData>
    <row r="1" spans="1:32" x14ac:dyDescent="0.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</row>
    <row r="2" spans="1:32" x14ac:dyDescent="0.2">
      <c r="A2" s="237" t="s">
        <v>48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</row>
    <row r="3" spans="1:32" x14ac:dyDescent="0.2">
      <c r="A3" s="238" t="s">
        <v>47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</row>
    <row r="4" spans="1:32" x14ac:dyDescent="0.2">
      <c r="A4" s="199" t="s">
        <v>186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</row>
    <row r="5" spans="1:32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">
      <c r="A6" s="48" t="s">
        <v>125</v>
      </c>
      <c r="B6" s="5"/>
      <c r="C6" s="49" t="s">
        <v>142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">
      <c r="A7" s="48" t="s">
        <v>127</v>
      </c>
      <c r="B7" s="48"/>
      <c r="C7" s="50" t="s">
        <v>143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3" t="s">
        <v>129</v>
      </c>
      <c r="B8" s="3"/>
      <c r="C8" s="50" t="s">
        <v>139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48" t="s">
        <v>131</v>
      </c>
      <c r="B9" s="51"/>
      <c r="C9" s="50" t="s">
        <v>144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">
      <c r="A10" s="48" t="s">
        <v>133</v>
      </c>
      <c r="B10" s="51"/>
      <c r="C10" s="49" t="s">
        <v>148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7"/>
    </row>
    <row r="11" spans="1:32" x14ac:dyDescent="0.2">
      <c r="A11" s="208" t="s">
        <v>52</v>
      </c>
      <c r="B11" s="209" t="s">
        <v>0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10"/>
    </row>
    <row r="12" spans="1:32" ht="25.5" customHeight="1" x14ac:dyDescent="0.2">
      <c r="A12" s="262" t="s">
        <v>86</v>
      </c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</row>
    <row r="13" spans="1:32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ht="12.75" customHeight="1" x14ac:dyDescent="0.2">
      <c r="A14" s="211" t="s">
        <v>1</v>
      </c>
      <c r="B14" s="212"/>
      <c r="C14" s="213"/>
      <c r="D14" s="220" t="s">
        <v>3</v>
      </c>
      <c r="E14" s="220" t="s">
        <v>5</v>
      </c>
      <c r="F14" s="214" t="s">
        <v>6</v>
      </c>
      <c r="G14" s="216"/>
      <c r="H14" s="214" t="s">
        <v>7</v>
      </c>
      <c r="I14" s="216"/>
      <c r="J14" s="211" t="s">
        <v>8</v>
      </c>
      <c r="K14" s="213"/>
      <c r="L14" s="211" t="s">
        <v>8</v>
      </c>
      <c r="M14" s="213"/>
      <c r="N14" s="211" t="s">
        <v>24</v>
      </c>
      <c r="O14" s="213"/>
      <c r="P14" s="211" t="s">
        <v>9</v>
      </c>
      <c r="Q14" s="213"/>
      <c r="R14" s="211" t="s">
        <v>10</v>
      </c>
      <c r="S14" s="213"/>
      <c r="T14" s="211" t="s">
        <v>10</v>
      </c>
      <c r="U14" s="213"/>
      <c r="V14" s="211" t="s">
        <v>25</v>
      </c>
      <c r="W14" s="213"/>
      <c r="X14" s="211" t="s">
        <v>11</v>
      </c>
      <c r="Y14" s="213"/>
      <c r="Z14" s="198" t="s">
        <v>7</v>
      </c>
      <c r="AA14" s="198"/>
      <c r="AB14" s="198"/>
      <c r="AC14" s="214" t="s">
        <v>12</v>
      </c>
      <c r="AD14" s="215"/>
      <c r="AE14" s="216"/>
      <c r="AF14" s="197" t="s">
        <v>22</v>
      </c>
    </row>
    <row r="15" spans="1:32" ht="12.75" customHeight="1" x14ac:dyDescent="0.2">
      <c r="A15" s="198" t="s">
        <v>13</v>
      </c>
      <c r="B15" s="209" t="s">
        <v>2</v>
      </c>
      <c r="C15" s="210"/>
      <c r="D15" s="254"/>
      <c r="E15" s="254"/>
      <c r="F15" s="9" t="s">
        <v>14</v>
      </c>
      <c r="G15" s="9" t="s">
        <v>54</v>
      </c>
      <c r="H15" s="9" t="s">
        <v>4</v>
      </c>
      <c r="I15" s="9" t="s">
        <v>16</v>
      </c>
      <c r="J15" s="9" t="s">
        <v>14</v>
      </c>
      <c r="K15" s="9" t="s">
        <v>15</v>
      </c>
      <c r="L15" s="80"/>
      <c r="M15" s="81"/>
      <c r="N15" s="82"/>
      <c r="O15" s="83"/>
      <c r="P15" s="80"/>
      <c r="Q15" s="81"/>
      <c r="R15" s="82"/>
      <c r="S15" s="83"/>
      <c r="T15" s="80"/>
      <c r="U15" s="81"/>
      <c r="V15" s="82"/>
      <c r="W15" s="83"/>
      <c r="X15" s="80"/>
      <c r="Y15" s="81"/>
      <c r="Z15" s="8"/>
      <c r="AA15" s="8"/>
      <c r="AB15" s="8"/>
      <c r="AC15" s="84"/>
      <c r="AD15" s="85"/>
      <c r="AE15" s="86"/>
      <c r="AF15" s="197"/>
    </row>
    <row r="16" spans="1:32" x14ac:dyDescent="0.2">
      <c r="A16" s="198"/>
      <c r="B16" s="245"/>
      <c r="C16" s="246"/>
      <c r="D16" s="221"/>
      <c r="E16" s="221"/>
      <c r="F16" s="88"/>
      <c r="G16" s="88"/>
      <c r="J16" s="89">
        <v>254991.45600000001</v>
      </c>
      <c r="K16" s="89">
        <v>370395.37679999997</v>
      </c>
      <c r="L16" s="10" t="s">
        <v>17</v>
      </c>
      <c r="M16" s="10" t="s">
        <v>18</v>
      </c>
      <c r="N16" s="9" t="s">
        <v>14</v>
      </c>
      <c r="O16" s="9" t="s">
        <v>15</v>
      </c>
      <c r="P16" s="10" t="s">
        <v>17</v>
      </c>
      <c r="Q16" s="10" t="s">
        <v>18</v>
      </c>
      <c r="R16" s="9" t="s">
        <v>14</v>
      </c>
      <c r="S16" s="9" t="s">
        <v>15</v>
      </c>
      <c r="T16" s="10" t="s">
        <v>17</v>
      </c>
      <c r="U16" s="10" t="s">
        <v>18</v>
      </c>
      <c r="V16" s="9" t="s">
        <v>14</v>
      </c>
      <c r="W16" s="9" t="s">
        <v>15</v>
      </c>
      <c r="X16" s="10" t="s">
        <v>17</v>
      </c>
      <c r="Y16" s="10" t="s">
        <v>18</v>
      </c>
      <c r="Z16" s="10" t="s">
        <v>46</v>
      </c>
      <c r="AA16" s="10" t="s">
        <v>16</v>
      </c>
      <c r="AB16" s="10" t="s">
        <v>23</v>
      </c>
      <c r="AC16" s="9" t="s">
        <v>19</v>
      </c>
      <c r="AD16" s="9" t="s">
        <v>20</v>
      </c>
      <c r="AE16" s="9" t="s">
        <v>21</v>
      </c>
      <c r="AF16" s="197"/>
    </row>
    <row r="17" spans="1:32" ht="38.25" x14ac:dyDescent="0.2">
      <c r="A17" s="11"/>
      <c r="B17" s="257" t="s">
        <v>87</v>
      </c>
      <c r="C17" s="258"/>
      <c r="D17" s="40" t="s">
        <v>43</v>
      </c>
      <c r="E17" s="41">
        <v>0.4</v>
      </c>
      <c r="F17" s="123">
        <f>+F19*0.4</f>
        <v>629731.27687359997</v>
      </c>
      <c r="G17" s="123">
        <f>+G19*0.4</f>
        <v>458135.288</v>
      </c>
      <c r="H17" s="186">
        <v>1390</v>
      </c>
      <c r="I17" s="187">
        <v>3201</v>
      </c>
      <c r="J17" s="16"/>
      <c r="K17" s="16"/>
      <c r="L17" s="67">
        <v>150</v>
      </c>
      <c r="M17" s="68">
        <v>135</v>
      </c>
      <c r="N17" s="16"/>
      <c r="O17" s="16"/>
      <c r="P17" s="11"/>
      <c r="Q17" s="11"/>
      <c r="R17" s="16"/>
      <c r="S17" s="16"/>
      <c r="T17" s="11"/>
      <c r="U17" s="11"/>
      <c r="V17" s="16"/>
      <c r="W17" s="16"/>
      <c r="X17" s="11"/>
      <c r="Y17" s="17"/>
      <c r="Z17" s="67">
        <v>150</v>
      </c>
      <c r="AA17" s="68">
        <v>135</v>
      </c>
      <c r="AB17" s="15"/>
      <c r="AC17" s="17"/>
      <c r="AD17" s="17"/>
      <c r="AE17" s="21"/>
      <c r="AF17" s="189" t="s">
        <v>193</v>
      </c>
    </row>
    <row r="18" spans="1:32" ht="35.25" customHeight="1" x14ac:dyDescent="0.2">
      <c r="A18" s="11"/>
      <c r="B18" s="257" t="s">
        <v>88</v>
      </c>
      <c r="C18" s="258"/>
      <c r="D18" s="40" t="s">
        <v>57</v>
      </c>
      <c r="E18" s="41">
        <v>0.6</v>
      </c>
      <c r="F18" s="123">
        <f>+F19*0.6</f>
        <v>944596.91531039984</v>
      </c>
      <c r="G18" s="123">
        <f>+G19*0.6</f>
        <v>687202.93199999991</v>
      </c>
      <c r="H18" s="188">
        <v>90</v>
      </c>
      <c r="I18" s="187">
        <v>178</v>
      </c>
      <c r="J18" s="16"/>
      <c r="K18" s="16"/>
      <c r="L18" s="67">
        <v>184</v>
      </c>
      <c r="M18" s="68">
        <v>34</v>
      </c>
      <c r="N18" s="16"/>
      <c r="O18" s="16"/>
      <c r="P18" s="11"/>
      <c r="Q18" s="11"/>
      <c r="R18" s="16"/>
      <c r="S18" s="16"/>
      <c r="T18" s="11"/>
      <c r="U18" s="11"/>
      <c r="V18" s="16"/>
      <c r="W18" s="16"/>
      <c r="X18" s="11"/>
      <c r="Y18" s="17"/>
      <c r="Z18" s="67">
        <v>184</v>
      </c>
      <c r="AA18" s="68">
        <v>34</v>
      </c>
      <c r="AB18" s="15"/>
      <c r="AC18" s="17"/>
      <c r="AD18" s="17"/>
      <c r="AE18" s="24"/>
      <c r="AF18" s="190" t="s">
        <v>194</v>
      </c>
    </row>
    <row r="19" spans="1:32" ht="45" customHeight="1" x14ac:dyDescent="0.2">
      <c r="A19" s="124"/>
      <c r="B19" s="217"/>
      <c r="C19" s="219"/>
      <c r="D19" s="10"/>
      <c r="E19" s="27">
        <f>SUM(E17:E18)</f>
        <v>1</v>
      </c>
      <c r="F19" s="69">
        <v>1574328.1921839998</v>
      </c>
      <c r="G19" s="69">
        <v>1145338.22</v>
      </c>
      <c r="H19" s="125">
        <f>SUM(H17:H18)</f>
        <v>1480</v>
      </c>
      <c r="I19" s="125">
        <f>SUM(I17:I18)</f>
        <v>3379</v>
      </c>
      <c r="J19" s="43"/>
      <c r="K19" s="43"/>
      <c r="L19" s="10"/>
      <c r="M19" s="44"/>
      <c r="N19" s="45"/>
      <c r="O19" s="45"/>
      <c r="P19" s="10"/>
      <c r="Q19" s="10"/>
      <c r="R19" s="43"/>
      <c r="S19" s="43"/>
      <c r="T19" s="10"/>
      <c r="U19" s="10"/>
      <c r="V19" s="43"/>
      <c r="W19" s="43"/>
      <c r="X19" s="10"/>
      <c r="Y19" s="10"/>
      <c r="Z19" s="17">
        <f>SUM(Z17:Z18)</f>
        <v>334</v>
      </c>
      <c r="AA19" s="17">
        <f>SUM(AA17:AA18)</f>
        <v>169</v>
      </c>
      <c r="AB19" s="17"/>
      <c r="AC19" s="21"/>
      <c r="AD19" s="21"/>
      <c r="AE19" s="29"/>
      <c r="AF19" s="29"/>
    </row>
    <row r="20" spans="1:32" ht="12" customHeight="1" x14ac:dyDescent="0.2">
      <c r="A20" s="102"/>
      <c r="B20" s="102"/>
      <c r="C20" s="102"/>
      <c r="D20" s="98"/>
      <c r="E20" s="103"/>
      <c r="F20" s="104"/>
      <c r="G20" s="104"/>
      <c r="H20" s="97"/>
      <c r="I20" s="97"/>
      <c r="J20" s="97"/>
      <c r="K20" s="97"/>
      <c r="L20" s="98"/>
      <c r="M20" s="99"/>
      <c r="N20" s="100"/>
      <c r="O20" s="100"/>
      <c r="P20" s="98"/>
      <c r="Q20" s="98"/>
      <c r="R20" s="97"/>
      <c r="S20" s="97"/>
      <c r="T20" s="98"/>
      <c r="U20" s="98"/>
      <c r="V20" s="97"/>
      <c r="W20" s="97"/>
      <c r="X20" s="98"/>
      <c r="Y20" s="98"/>
      <c r="Z20" s="101"/>
      <c r="AA20" s="101"/>
      <c r="AB20" s="101"/>
      <c r="AC20" s="5"/>
      <c r="AD20" s="5"/>
    </row>
    <row r="21" spans="1:32" s="36" customFormat="1" ht="21.95" customHeight="1" x14ac:dyDescent="0.2">
      <c r="A21" s="47" t="s">
        <v>53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3"/>
      <c r="O21" s="34"/>
      <c r="P21" s="35"/>
    </row>
    <row r="22" spans="1:32" s="36" customFormat="1" ht="21.95" customHeight="1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/>
      <c r="O22" s="34"/>
      <c r="P22" s="35"/>
    </row>
    <row r="23" spans="1:32" s="36" customFormat="1" x14ac:dyDescent="0.2"/>
    <row r="24" spans="1:32" s="36" customFormat="1" x14ac:dyDescent="0.2"/>
    <row r="25" spans="1:32" s="36" customFormat="1" x14ac:dyDescent="0.2"/>
    <row r="26" spans="1:32" s="37" customFormat="1" x14ac:dyDescent="0.2"/>
    <row r="27" spans="1:32" ht="45" customHeight="1" x14ac:dyDescent="0.2"/>
    <row r="28" spans="1:32" ht="45" customHeight="1" x14ac:dyDescent="0.2"/>
    <row r="29" spans="1:32" ht="45" customHeight="1" x14ac:dyDescent="0.2"/>
    <row r="30" spans="1:32" ht="45" customHeight="1" x14ac:dyDescent="0.2"/>
    <row r="31" spans="1:32" ht="45" customHeight="1" x14ac:dyDescent="0.2"/>
    <row r="32" spans="1:32" ht="45" customHeight="1" x14ac:dyDescent="0.2"/>
    <row r="33" spans="1:32" ht="45" customHeight="1" x14ac:dyDescent="0.2"/>
    <row r="34" spans="1:32" ht="45" customHeight="1" x14ac:dyDescent="0.2"/>
    <row r="35" spans="1:32" ht="45" customHeight="1" x14ac:dyDescent="0.2"/>
    <row r="36" spans="1:32" ht="45" customHeight="1" x14ac:dyDescent="0.2"/>
    <row r="37" spans="1:32" ht="45" customHeight="1" x14ac:dyDescent="0.2"/>
    <row r="38" spans="1:32" ht="45" customHeight="1" x14ac:dyDescent="0.2"/>
    <row r="39" spans="1:32" ht="45" customHeight="1" x14ac:dyDescent="0.2"/>
    <row r="40" spans="1:32" ht="45" customHeight="1" x14ac:dyDescent="0.2"/>
    <row r="41" spans="1:32" ht="45" customHeight="1" x14ac:dyDescent="0.2"/>
    <row r="42" spans="1:32" ht="45" customHeight="1" x14ac:dyDescent="0.2"/>
    <row r="43" spans="1:32" ht="45" customHeight="1" x14ac:dyDescent="0.2"/>
    <row r="44" spans="1:32" ht="45" customHeight="1" x14ac:dyDescent="0.2"/>
    <row r="45" spans="1:32" ht="45" customHeight="1" x14ac:dyDescent="0.2"/>
    <row r="46" spans="1:32" s="39" customFormat="1" ht="4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s="5" customFormat="1" ht="36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s="6" customFormat="1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s="6" customFormat="1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</sheetData>
  <mergeCells count="27">
    <mergeCell ref="B17:C17"/>
    <mergeCell ref="B18:C18"/>
    <mergeCell ref="A14:C14"/>
    <mergeCell ref="A1:AF1"/>
    <mergeCell ref="A2:AF2"/>
    <mergeCell ref="A3:AF3"/>
    <mergeCell ref="A4:AF4"/>
    <mergeCell ref="A15:A16"/>
    <mergeCell ref="B15:C16"/>
    <mergeCell ref="N14:O14"/>
    <mergeCell ref="P14:Q14"/>
    <mergeCell ref="B19:C19"/>
    <mergeCell ref="A11:AF11"/>
    <mergeCell ref="F14:G14"/>
    <mergeCell ref="H14:I14"/>
    <mergeCell ref="J14:K14"/>
    <mergeCell ref="L14:M14"/>
    <mergeCell ref="X14:Y14"/>
    <mergeCell ref="Z14:AB14"/>
    <mergeCell ref="AC14:AE14"/>
    <mergeCell ref="A12:AF12"/>
    <mergeCell ref="D14:D16"/>
    <mergeCell ref="E14:E16"/>
    <mergeCell ref="AF14:AF16"/>
    <mergeCell ref="T14:U14"/>
    <mergeCell ref="V14:W14"/>
    <mergeCell ref="R14:S14"/>
  </mergeCells>
  <pageMargins left="0.70866141732283472" right="0.70866141732283472" top="0.74803149606299213" bottom="0.74803149606299213" header="0.31496062992125984" footer="0.31496062992125984"/>
  <pageSetup scale="75" orientation="landscape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I48"/>
  <sheetViews>
    <sheetView zoomScaleNormal="100" workbookViewId="0">
      <selection activeCell="G16" sqref="G16:G17"/>
    </sheetView>
  </sheetViews>
  <sheetFormatPr baseColWidth="10" defaultRowHeight="12.75" x14ac:dyDescent="0.2"/>
  <cols>
    <col min="1" max="1" width="5.42578125" style="1" customWidth="1"/>
    <col min="2" max="2" width="19.140625" style="1" customWidth="1"/>
    <col min="3" max="3" width="31.7109375" style="1" customWidth="1"/>
    <col min="4" max="4" width="10.42578125" style="1" customWidth="1"/>
    <col min="5" max="5" width="7.7109375" style="1" customWidth="1"/>
    <col min="6" max="6" width="15.42578125" style="1" bestFit="1" customWidth="1"/>
    <col min="7" max="7" width="14.85546875" style="1" bestFit="1" customWidth="1"/>
    <col min="8" max="9" width="10.5703125" style="1" hidden="1" customWidth="1"/>
    <col min="10" max="10" width="11.5703125" style="1" hidden="1" customWidth="1"/>
    <col min="11" max="11" width="12.42578125" style="1" hidden="1" customWidth="1"/>
    <col min="12" max="12" width="10.140625" style="1" hidden="1" customWidth="1"/>
    <col min="13" max="13" width="10.5703125" style="1" hidden="1" customWidth="1"/>
    <col min="14" max="15" width="11.140625" style="1" hidden="1" customWidth="1"/>
    <col min="16" max="17" width="10.5703125" style="1" hidden="1" customWidth="1"/>
    <col min="18" max="18" width="12" style="1" hidden="1" customWidth="1"/>
    <col min="19" max="19" width="11.140625" style="1" hidden="1" customWidth="1"/>
    <col min="20" max="22" width="10.5703125" style="1" hidden="1" customWidth="1"/>
    <col min="23" max="23" width="11.140625" style="1" hidden="1" customWidth="1"/>
    <col min="24" max="24" width="10.5703125" style="1" hidden="1" customWidth="1"/>
    <col min="25" max="25" width="10.85546875" style="1" hidden="1" customWidth="1"/>
    <col min="26" max="26" width="10" style="1" customWidth="1"/>
    <col min="27" max="27" width="10.28515625" style="1" customWidth="1"/>
    <col min="28" max="28" width="10.85546875" style="1" hidden="1" customWidth="1"/>
    <col min="29" max="31" width="6.7109375" style="1" customWidth="1"/>
    <col min="32" max="32" width="36.5703125" style="1" customWidth="1"/>
    <col min="33" max="256" width="11.42578125" style="1"/>
    <col min="257" max="257" width="5.42578125" style="1" customWidth="1"/>
    <col min="258" max="258" width="12" style="1" customWidth="1"/>
    <col min="259" max="259" width="31.7109375" style="1" customWidth="1"/>
    <col min="260" max="260" width="10.42578125" style="1" customWidth="1"/>
    <col min="261" max="261" width="7.7109375" style="1" customWidth="1"/>
    <col min="262" max="263" width="14.85546875" style="1" bestFit="1" customWidth="1"/>
    <col min="264" max="281" width="0" style="1" hidden="1" customWidth="1"/>
    <col min="282" max="282" width="10" style="1" customWidth="1"/>
    <col min="283" max="283" width="10.28515625" style="1" customWidth="1"/>
    <col min="284" max="284" width="0" style="1" hidden="1" customWidth="1"/>
    <col min="285" max="287" width="6.7109375" style="1" customWidth="1"/>
    <col min="288" max="288" width="36.5703125" style="1" customWidth="1"/>
    <col min="289" max="512" width="11.42578125" style="1"/>
    <col min="513" max="513" width="5.42578125" style="1" customWidth="1"/>
    <col min="514" max="514" width="12" style="1" customWidth="1"/>
    <col min="515" max="515" width="31.7109375" style="1" customWidth="1"/>
    <col min="516" max="516" width="10.42578125" style="1" customWidth="1"/>
    <col min="517" max="517" width="7.7109375" style="1" customWidth="1"/>
    <col min="518" max="519" width="14.85546875" style="1" bestFit="1" customWidth="1"/>
    <col min="520" max="537" width="0" style="1" hidden="1" customWidth="1"/>
    <col min="538" max="538" width="10" style="1" customWidth="1"/>
    <col min="539" max="539" width="10.28515625" style="1" customWidth="1"/>
    <col min="540" max="540" width="0" style="1" hidden="1" customWidth="1"/>
    <col min="541" max="543" width="6.7109375" style="1" customWidth="1"/>
    <col min="544" max="544" width="36.5703125" style="1" customWidth="1"/>
    <col min="545" max="768" width="11.42578125" style="1"/>
    <col min="769" max="769" width="5.42578125" style="1" customWidth="1"/>
    <col min="770" max="770" width="12" style="1" customWidth="1"/>
    <col min="771" max="771" width="31.7109375" style="1" customWidth="1"/>
    <col min="772" max="772" width="10.42578125" style="1" customWidth="1"/>
    <col min="773" max="773" width="7.7109375" style="1" customWidth="1"/>
    <col min="774" max="775" width="14.85546875" style="1" bestFit="1" customWidth="1"/>
    <col min="776" max="793" width="0" style="1" hidden="1" customWidth="1"/>
    <col min="794" max="794" width="10" style="1" customWidth="1"/>
    <col min="795" max="795" width="10.28515625" style="1" customWidth="1"/>
    <col min="796" max="796" width="0" style="1" hidden="1" customWidth="1"/>
    <col min="797" max="799" width="6.7109375" style="1" customWidth="1"/>
    <col min="800" max="800" width="36.5703125" style="1" customWidth="1"/>
    <col min="801" max="1024" width="11.42578125" style="1"/>
    <col min="1025" max="1025" width="5.42578125" style="1" customWidth="1"/>
    <col min="1026" max="1026" width="12" style="1" customWidth="1"/>
    <col min="1027" max="1027" width="31.7109375" style="1" customWidth="1"/>
    <col min="1028" max="1028" width="10.42578125" style="1" customWidth="1"/>
    <col min="1029" max="1029" width="7.7109375" style="1" customWidth="1"/>
    <col min="1030" max="1031" width="14.85546875" style="1" bestFit="1" customWidth="1"/>
    <col min="1032" max="1049" width="0" style="1" hidden="1" customWidth="1"/>
    <col min="1050" max="1050" width="10" style="1" customWidth="1"/>
    <col min="1051" max="1051" width="10.28515625" style="1" customWidth="1"/>
    <col min="1052" max="1052" width="0" style="1" hidden="1" customWidth="1"/>
    <col min="1053" max="1055" width="6.7109375" style="1" customWidth="1"/>
    <col min="1056" max="1056" width="36.5703125" style="1" customWidth="1"/>
    <col min="1057" max="1280" width="11.42578125" style="1"/>
    <col min="1281" max="1281" width="5.42578125" style="1" customWidth="1"/>
    <col min="1282" max="1282" width="12" style="1" customWidth="1"/>
    <col min="1283" max="1283" width="31.7109375" style="1" customWidth="1"/>
    <col min="1284" max="1284" width="10.42578125" style="1" customWidth="1"/>
    <col min="1285" max="1285" width="7.7109375" style="1" customWidth="1"/>
    <col min="1286" max="1287" width="14.85546875" style="1" bestFit="1" customWidth="1"/>
    <col min="1288" max="1305" width="0" style="1" hidden="1" customWidth="1"/>
    <col min="1306" max="1306" width="10" style="1" customWidth="1"/>
    <col min="1307" max="1307" width="10.28515625" style="1" customWidth="1"/>
    <col min="1308" max="1308" width="0" style="1" hidden="1" customWidth="1"/>
    <col min="1309" max="1311" width="6.7109375" style="1" customWidth="1"/>
    <col min="1312" max="1312" width="36.5703125" style="1" customWidth="1"/>
    <col min="1313" max="1536" width="11.42578125" style="1"/>
    <col min="1537" max="1537" width="5.42578125" style="1" customWidth="1"/>
    <col min="1538" max="1538" width="12" style="1" customWidth="1"/>
    <col min="1539" max="1539" width="31.7109375" style="1" customWidth="1"/>
    <col min="1540" max="1540" width="10.42578125" style="1" customWidth="1"/>
    <col min="1541" max="1541" width="7.7109375" style="1" customWidth="1"/>
    <col min="1542" max="1543" width="14.85546875" style="1" bestFit="1" customWidth="1"/>
    <col min="1544" max="1561" width="0" style="1" hidden="1" customWidth="1"/>
    <col min="1562" max="1562" width="10" style="1" customWidth="1"/>
    <col min="1563" max="1563" width="10.28515625" style="1" customWidth="1"/>
    <col min="1564" max="1564" width="0" style="1" hidden="1" customWidth="1"/>
    <col min="1565" max="1567" width="6.7109375" style="1" customWidth="1"/>
    <col min="1568" max="1568" width="36.5703125" style="1" customWidth="1"/>
    <col min="1569" max="1792" width="11.42578125" style="1"/>
    <col min="1793" max="1793" width="5.42578125" style="1" customWidth="1"/>
    <col min="1794" max="1794" width="12" style="1" customWidth="1"/>
    <col min="1795" max="1795" width="31.7109375" style="1" customWidth="1"/>
    <col min="1796" max="1796" width="10.42578125" style="1" customWidth="1"/>
    <col min="1797" max="1797" width="7.7109375" style="1" customWidth="1"/>
    <col min="1798" max="1799" width="14.85546875" style="1" bestFit="1" customWidth="1"/>
    <col min="1800" max="1817" width="0" style="1" hidden="1" customWidth="1"/>
    <col min="1818" max="1818" width="10" style="1" customWidth="1"/>
    <col min="1819" max="1819" width="10.28515625" style="1" customWidth="1"/>
    <col min="1820" max="1820" width="0" style="1" hidden="1" customWidth="1"/>
    <col min="1821" max="1823" width="6.7109375" style="1" customWidth="1"/>
    <col min="1824" max="1824" width="36.5703125" style="1" customWidth="1"/>
    <col min="1825" max="2048" width="11.42578125" style="1"/>
    <col min="2049" max="2049" width="5.42578125" style="1" customWidth="1"/>
    <col min="2050" max="2050" width="12" style="1" customWidth="1"/>
    <col min="2051" max="2051" width="31.7109375" style="1" customWidth="1"/>
    <col min="2052" max="2052" width="10.42578125" style="1" customWidth="1"/>
    <col min="2053" max="2053" width="7.7109375" style="1" customWidth="1"/>
    <col min="2054" max="2055" width="14.85546875" style="1" bestFit="1" customWidth="1"/>
    <col min="2056" max="2073" width="0" style="1" hidden="1" customWidth="1"/>
    <col min="2074" max="2074" width="10" style="1" customWidth="1"/>
    <col min="2075" max="2075" width="10.28515625" style="1" customWidth="1"/>
    <col min="2076" max="2076" width="0" style="1" hidden="1" customWidth="1"/>
    <col min="2077" max="2079" width="6.7109375" style="1" customWidth="1"/>
    <col min="2080" max="2080" width="36.5703125" style="1" customWidth="1"/>
    <col min="2081" max="2304" width="11.42578125" style="1"/>
    <col min="2305" max="2305" width="5.42578125" style="1" customWidth="1"/>
    <col min="2306" max="2306" width="12" style="1" customWidth="1"/>
    <col min="2307" max="2307" width="31.7109375" style="1" customWidth="1"/>
    <col min="2308" max="2308" width="10.42578125" style="1" customWidth="1"/>
    <col min="2309" max="2309" width="7.7109375" style="1" customWidth="1"/>
    <col min="2310" max="2311" width="14.85546875" style="1" bestFit="1" customWidth="1"/>
    <col min="2312" max="2329" width="0" style="1" hidden="1" customWidth="1"/>
    <col min="2330" max="2330" width="10" style="1" customWidth="1"/>
    <col min="2331" max="2331" width="10.28515625" style="1" customWidth="1"/>
    <col min="2332" max="2332" width="0" style="1" hidden="1" customWidth="1"/>
    <col min="2333" max="2335" width="6.7109375" style="1" customWidth="1"/>
    <col min="2336" max="2336" width="36.5703125" style="1" customWidth="1"/>
    <col min="2337" max="2560" width="11.42578125" style="1"/>
    <col min="2561" max="2561" width="5.42578125" style="1" customWidth="1"/>
    <col min="2562" max="2562" width="12" style="1" customWidth="1"/>
    <col min="2563" max="2563" width="31.7109375" style="1" customWidth="1"/>
    <col min="2564" max="2564" width="10.42578125" style="1" customWidth="1"/>
    <col min="2565" max="2565" width="7.7109375" style="1" customWidth="1"/>
    <col min="2566" max="2567" width="14.85546875" style="1" bestFit="1" customWidth="1"/>
    <col min="2568" max="2585" width="0" style="1" hidden="1" customWidth="1"/>
    <col min="2586" max="2586" width="10" style="1" customWidth="1"/>
    <col min="2587" max="2587" width="10.28515625" style="1" customWidth="1"/>
    <col min="2588" max="2588" width="0" style="1" hidden="1" customWidth="1"/>
    <col min="2589" max="2591" width="6.7109375" style="1" customWidth="1"/>
    <col min="2592" max="2592" width="36.5703125" style="1" customWidth="1"/>
    <col min="2593" max="2816" width="11.42578125" style="1"/>
    <col min="2817" max="2817" width="5.42578125" style="1" customWidth="1"/>
    <col min="2818" max="2818" width="12" style="1" customWidth="1"/>
    <col min="2819" max="2819" width="31.7109375" style="1" customWidth="1"/>
    <col min="2820" max="2820" width="10.42578125" style="1" customWidth="1"/>
    <col min="2821" max="2821" width="7.7109375" style="1" customWidth="1"/>
    <col min="2822" max="2823" width="14.85546875" style="1" bestFit="1" customWidth="1"/>
    <col min="2824" max="2841" width="0" style="1" hidden="1" customWidth="1"/>
    <col min="2842" max="2842" width="10" style="1" customWidth="1"/>
    <col min="2843" max="2843" width="10.28515625" style="1" customWidth="1"/>
    <col min="2844" max="2844" width="0" style="1" hidden="1" customWidth="1"/>
    <col min="2845" max="2847" width="6.7109375" style="1" customWidth="1"/>
    <col min="2848" max="2848" width="36.5703125" style="1" customWidth="1"/>
    <col min="2849" max="3072" width="11.42578125" style="1"/>
    <col min="3073" max="3073" width="5.42578125" style="1" customWidth="1"/>
    <col min="3074" max="3074" width="12" style="1" customWidth="1"/>
    <col min="3075" max="3075" width="31.7109375" style="1" customWidth="1"/>
    <col min="3076" max="3076" width="10.42578125" style="1" customWidth="1"/>
    <col min="3077" max="3077" width="7.7109375" style="1" customWidth="1"/>
    <col min="3078" max="3079" width="14.85546875" style="1" bestFit="1" customWidth="1"/>
    <col min="3080" max="3097" width="0" style="1" hidden="1" customWidth="1"/>
    <col min="3098" max="3098" width="10" style="1" customWidth="1"/>
    <col min="3099" max="3099" width="10.28515625" style="1" customWidth="1"/>
    <col min="3100" max="3100" width="0" style="1" hidden="1" customWidth="1"/>
    <col min="3101" max="3103" width="6.7109375" style="1" customWidth="1"/>
    <col min="3104" max="3104" width="36.5703125" style="1" customWidth="1"/>
    <col min="3105" max="3328" width="11.42578125" style="1"/>
    <col min="3329" max="3329" width="5.42578125" style="1" customWidth="1"/>
    <col min="3330" max="3330" width="12" style="1" customWidth="1"/>
    <col min="3331" max="3331" width="31.7109375" style="1" customWidth="1"/>
    <col min="3332" max="3332" width="10.42578125" style="1" customWidth="1"/>
    <col min="3333" max="3333" width="7.7109375" style="1" customWidth="1"/>
    <col min="3334" max="3335" width="14.85546875" style="1" bestFit="1" customWidth="1"/>
    <col min="3336" max="3353" width="0" style="1" hidden="1" customWidth="1"/>
    <col min="3354" max="3354" width="10" style="1" customWidth="1"/>
    <col min="3355" max="3355" width="10.28515625" style="1" customWidth="1"/>
    <col min="3356" max="3356" width="0" style="1" hidden="1" customWidth="1"/>
    <col min="3357" max="3359" width="6.7109375" style="1" customWidth="1"/>
    <col min="3360" max="3360" width="36.5703125" style="1" customWidth="1"/>
    <col min="3361" max="3584" width="11.42578125" style="1"/>
    <col min="3585" max="3585" width="5.42578125" style="1" customWidth="1"/>
    <col min="3586" max="3586" width="12" style="1" customWidth="1"/>
    <col min="3587" max="3587" width="31.7109375" style="1" customWidth="1"/>
    <col min="3588" max="3588" width="10.42578125" style="1" customWidth="1"/>
    <col min="3589" max="3589" width="7.7109375" style="1" customWidth="1"/>
    <col min="3590" max="3591" width="14.85546875" style="1" bestFit="1" customWidth="1"/>
    <col min="3592" max="3609" width="0" style="1" hidden="1" customWidth="1"/>
    <col min="3610" max="3610" width="10" style="1" customWidth="1"/>
    <col min="3611" max="3611" width="10.28515625" style="1" customWidth="1"/>
    <col min="3612" max="3612" width="0" style="1" hidden="1" customWidth="1"/>
    <col min="3613" max="3615" width="6.7109375" style="1" customWidth="1"/>
    <col min="3616" max="3616" width="36.5703125" style="1" customWidth="1"/>
    <col min="3617" max="3840" width="11.42578125" style="1"/>
    <col min="3841" max="3841" width="5.42578125" style="1" customWidth="1"/>
    <col min="3842" max="3842" width="12" style="1" customWidth="1"/>
    <col min="3843" max="3843" width="31.7109375" style="1" customWidth="1"/>
    <col min="3844" max="3844" width="10.42578125" style="1" customWidth="1"/>
    <col min="3845" max="3845" width="7.7109375" style="1" customWidth="1"/>
    <col min="3846" max="3847" width="14.85546875" style="1" bestFit="1" customWidth="1"/>
    <col min="3848" max="3865" width="0" style="1" hidden="1" customWidth="1"/>
    <col min="3866" max="3866" width="10" style="1" customWidth="1"/>
    <col min="3867" max="3867" width="10.28515625" style="1" customWidth="1"/>
    <col min="3868" max="3868" width="0" style="1" hidden="1" customWidth="1"/>
    <col min="3869" max="3871" width="6.7109375" style="1" customWidth="1"/>
    <col min="3872" max="3872" width="36.5703125" style="1" customWidth="1"/>
    <col min="3873" max="4096" width="11.42578125" style="1"/>
    <col min="4097" max="4097" width="5.42578125" style="1" customWidth="1"/>
    <col min="4098" max="4098" width="12" style="1" customWidth="1"/>
    <col min="4099" max="4099" width="31.7109375" style="1" customWidth="1"/>
    <col min="4100" max="4100" width="10.42578125" style="1" customWidth="1"/>
    <col min="4101" max="4101" width="7.7109375" style="1" customWidth="1"/>
    <col min="4102" max="4103" width="14.85546875" style="1" bestFit="1" customWidth="1"/>
    <col min="4104" max="4121" width="0" style="1" hidden="1" customWidth="1"/>
    <col min="4122" max="4122" width="10" style="1" customWidth="1"/>
    <col min="4123" max="4123" width="10.28515625" style="1" customWidth="1"/>
    <col min="4124" max="4124" width="0" style="1" hidden="1" customWidth="1"/>
    <col min="4125" max="4127" width="6.7109375" style="1" customWidth="1"/>
    <col min="4128" max="4128" width="36.5703125" style="1" customWidth="1"/>
    <col min="4129" max="4352" width="11.42578125" style="1"/>
    <col min="4353" max="4353" width="5.42578125" style="1" customWidth="1"/>
    <col min="4354" max="4354" width="12" style="1" customWidth="1"/>
    <col min="4355" max="4355" width="31.7109375" style="1" customWidth="1"/>
    <col min="4356" max="4356" width="10.42578125" style="1" customWidth="1"/>
    <col min="4357" max="4357" width="7.7109375" style="1" customWidth="1"/>
    <col min="4358" max="4359" width="14.85546875" style="1" bestFit="1" customWidth="1"/>
    <col min="4360" max="4377" width="0" style="1" hidden="1" customWidth="1"/>
    <col min="4378" max="4378" width="10" style="1" customWidth="1"/>
    <col min="4379" max="4379" width="10.28515625" style="1" customWidth="1"/>
    <col min="4380" max="4380" width="0" style="1" hidden="1" customWidth="1"/>
    <col min="4381" max="4383" width="6.7109375" style="1" customWidth="1"/>
    <col min="4384" max="4384" width="36.5703125" style="1" customWidth="1"/>
    <col min="4385" max="4608" width="11.42578125" style="1"/>
    <col min="4609" max="4609" width="5.42578125" style="1" customWidth="1"/>
    <col min="4610" max="4610" width="12" style="1" customWidth="1"/>
    <col min="4611" max="4611" width="31.7109375" style="1" customWidth="1"/>
    <col min="4612" max="4612" width="10.42578125" style="1" customWidth="1"/>
    <col min="4613" max="4613" width="7.7109375" style="1" customWidth="1"/>
    <col min="4614" max="4615" width="14.85546875" style="1" bestFit="1" customWidth="1"/>
    <col min="4616" max="4633" width="0" style="1" hidden="1" customWidth="1"/>
    <col min="4634" max="4634" width="10" style="1" customWidth="1"/>
    <col min="4635" max="4635" width="10.28515625" style="1" customWidth="1"/>
    <col min="4636" max="4636" width="0" style="1" hidden="1" customWidth="1"/>
    <col min="4637" max="4639" width="6.7109375" style="1" customWidth="1"/>
    <col min="4640" max="4640" width="36.5703125" style="1" customWidth="1"/>
    <col min="4641" max="4864" width="11.42578125" style="1"/>
    <col min="4865" max="4865" width="5.42578125" style="1" customWidth="1"/>
    <col min="4866" max="4866" width="12" style="1" customWidth="1"/>
    <col min="4867" max="4867" width="31.7109375" style="1" customWidth="1"/>
    <col min="4868" max="4868" width="10.42578125" style="1" customWidth="1"/>
    <col min="4869" max="4869" width="7.7109375" style="1" customWidth="1"/>
    <col min="4870" max="4871" width="14.85546875" style="1" bestFit="1" customWidth="1"/>
    <col min="4872" max="4889" width="0" style="1" hidden="1" customWidth="1"/>
    <col min="4890" max="4890" width="10" style="1" customWidth="1"/>
    <col min="4891" max="4891" width="10.28515625" style="1" customWidth="1"/>
    <col min="4892" max="4892" width="0" style="1" hidden="1" customWidth="1"/>
    <col min="4893" max="4895" width="6.7109375" style="1" customWidth="1"/>
    <col min="4896" max="4896" width="36.5703125" style="1" customWidth="1"/>
    <col min="4897" max="5120" width="11.42578125" style="1"/>
    <col min="5121" max="5121" width="5.42578125" style="1" customWidth="1"/>
    <col min="5122" max="5122" width="12" style="1" customWidth="1"/>
    <col min="5123" max="5123" width="31.7109375" style="1" customWidth="1"/>
    <col min="5124" max="5124" width="10.42578125" style="1" customWidth="1"/>
    <col min="5125" max="5125" width="7.7109375" style="1" customWidth="1"/>
    <col min="5126" max="5127" width="14.85546875" style="1" bestFit="1" customWidth="1"/>
    <col min="5128" max="5145" width="0" style="1" hidden="1" customWidth="1"/>
    <col min="5146" max="5146" width="10" style="1" customWidth="1"/>
    <col min="5147" max="5147" width="10.28515625" style="1" customWidth="1"/>
    <col min="5148" max="5148" width="0" style="1" hidden="1" customWidth="1"/>
    <col min="5149" max="5151" width="6.7109375" style="1" customWidth="1"/>
    <col min="5152" max="5152" width="36.5703125" style="1" customWidth="1"/>
    <col min="5153" max="5376" width="11.42578125" style="1"/>
    <col min="5377" max="5377" width="5.42578125" style="1" customWidth="1"/>
    <col min="5378" max="5378" width="12" style="1" customWidth="1"/>
    <col min="5379" max="5379" width="31.7109375" style="1" customWidth="1"/>
    <col min="5380" max="5380" width="10.42578125" style="1" customWidth="1"/>
    <col min="5381" max="5381" width="7.7109375" style="1" customWidth="1"/>
    <col min="5382" max="5383" width="14.85546875" style="1" bestFit="1" customWidth="1"/>
    <col min="5384" max="5401" width="0" style="1" hidden="1" customWidth="1"/>
    <col min="5402" max="5402" width="10" style="1" customWidth="1"/>
    <col min="5403" max="5403" width="10.28515625" style="1" customWidth="1"/>
    <col min="5404" max="5404" width="0" style="1" hidden="1" customWidth="1"/>
    <col min="5405" max="5407" width="6.7109375" style="1" customWidth="1"/>
    <col min="5408" max="5408" width="36.5703125" style="1" customWidth="1"/>
    <col min="5409" max="5632" width="11.42578125" style="1"/>
    <col min="5633" max="5633" width="5.42578125" style="1" customWidth="1"/>
    <col min="5634" max="5634" width="12" style="1" customWidth="1"/>
    <col min="5635" max="5635" width="31.7109375" style="1" customWidth="1"/>
    <col min="5636" max="5636" width="10.42578125" style="1" customWidth="1"/>
    <col min="5637" max="5637" width="7.7109375" style="1" customWidth="1"/>
    <col min="5638" max="5639" width="14.85546875" style="1" bestFit="1" customWidth="1"/>
    <col min="5640" max="5657" width="0" style="1" hidden="1" customWidth="1"/>
    <col min="5658" max="5658" width="10" style="1" customWidth="1"/>
    <col min="5659" max="5659" width="10.28515625" style="1" customWidth="1"/>
    <col min="5660" max="5660" width="0" style="1" hidden="1" customWidth="1"/>
    <col min="5661" max="5663" width="6.7109375" style="1" customWidth="1"/>
    <col min="5664" max="5664" width="36.5703125" style="1" customWidth="1"/>
    <col min="5665" max="5888" width="11.42578125" style="1"/>
    <col min="5889" max="5889" width="5.42578125" style="1" customWidth="1"/>
    <col min="5890" max="5890" width="12" style="1" customWidth="1"/>
    <col min="5891" max="5891" width="31.7109375" style="1" customWidth="1"/>
    <col min="5892" max="5892" width="10.42578125" style="1" customWidth="1"/>
    <col min="5893" max="5893" width="7.7109375" style="1" customWidth="1"/>
    <col min="5894" max="5895" width="14.85546875" style="1" bestFit="1" customWidth="1"/>
    <col min="5896" max="5913" width="0" style="1" hidden="1" customWidth="1"/>
    <col min="5914" max="5914" width="10" style="1" customWidth="1"/>
    <col min="5915" max="5915" width="10.28515625" style="1" customWidth="1"/>
    <col min="5916" max="5916" width="0" style="1" hidden="1" customWidth="1"/>
    <col min="5917" max="5919" width="6.7109375" style="1" customWidth="1"/>
    <col min="5920" max="5920" width="36.5703125" style="1" customWidth="1"/>
    <col min="5921" max="6144" width="11.42578125" style="1"/>
    <col min="6145" max="6145" width="5.42578125" style="1" customWidth="1"/>
    <col min="6146" max="6146" width="12" style="1" customWidth="1"/>
    <col min="6147" max="6147" width="31.7109375" style="1" customWidth="1"/>
    <col min="6148" max="6148" width="10.42578125" style="1" customWidth="1"/>
    <col min="6149" max="6149" width="7.7109375" style="1" customWidth="1"/>
    <col min="6150" max="6151" width="14.85546875" style="1" bestFit="1" customWidth="1"/>
    <col min="6152" max="6169" width="0" style="1" hidden="1" customWidth="1"/>
    <col min="6170" max="6170" width="10" style="1" customWidth="1"/>
    <col min="6171" max="6171" width="10.28515625" style="1" customWidth="1"/>
    <col min="6172" max="6172" width="0" style="1" hidden="1" customWidth="1"/>
    <col min="6173" max="6175" width="6.7109375" style="1" customWidth="1"/>
    <col min="6176" max="6176" width="36.5703125" style="1" customWidth="1"/>
    <col min="6177" max="6400" width="11.42578125" style="1"/>
    <col min="6401" max="6401" width="5.42578125" style="1" customWidth="1"/>
    <col min="6402" max="6402" width="12" style="1" customWidth="1"/>
    <col min="6403" max="6403" width="31.7109375" style="1" customWidth="1"/>
    <col min="6404" max="6404" width="10.42578125" style="1" customWidth="1"/>
    <col min="6405" max="6405" width="7.7109375" style="1" customWidth="1"/>
    <col min="6406" max="6407" width="14.85546875" style="1" bestFit="1" customWidth="1"/>
    <col min="6408" max="6425" width="0" style="1" hidden="1" customWidth="1"/>
    <col min="6426" max="6426" width="10" style="1" customWidth="1"/>
    <col min="6427" max="6427" width="10.28515625" style="1" customWidth="1"/>
    <col min="6428" max="6428" width="0" style="1" hidden="1" customWidth="1"/>
    <col min="6429" max="6431" width="6.7109375" style="1" customWidth="1"/>
    <col min="6432" max="6432" width="36.5703125" style="1" customWidth="1"/>
    <col min="6433" max="6656" width="11.42578125" style="1"/>
    <col min="6657" max="6657" width="5.42578125" style="1" customWidth="1"/>
    <col min="6658" max="6658" width="12" style="1" customWidth="1"/>
    <col min="6659" max="6659" width="31.7109375" style="1" customWidth="1"/>
    <col min="6660" max="6660" width="10.42578125" style="1" customWidth="1"/>
    <col min="6661" max="6661" width="7.7109375" style="1" customWidth="1"/>
    <col min="6662" max="6663" width="14.85546875" style="1" bestFit="1" customWidth="1"/>
    <col min="6664" max="6681" width="0" style="1" hidden="1" customWidth="1"/>
    <col min="6682" max="6682" width="10" style="1" customWidth="1"/>
    <col min="6683" max="6683" width="10.28515625" style="1" customWidth="1"/>
    <col min="6684" max="6684" width="0" style="1" hidden="1" customWidth="1"/>
    <col min="6685" max="6687" width="6.7109375" style="1" customWidth="1"/>
    <col min="6688" max="6688" width="36.5703125" style="1" customWidth="1"/>
    <col min="6689" max="6912" width="11.42578125" style="1"/>
    <col min="6913" max="6913" width="5.42578125" style="1" customWidth="1"/>
    <col min="6914" max="6914" width="12" style="1" customWidth="1"/>
    <col min="6915" max="6915" width="31.7109375" style="1" customWidth="1"/>
    <col min="6916" max="6916" width="10.42578125" style="1" customWidth="1"/>
    <col min="6917" max="6917" width="7.7109375" style="1" customWidth="1"/>
    <col min="6918" max="6919" width="14.85546875" style="1" bestFit="1" customWidth="1"/>
    <col min="6920" max="6937" width="0" style="1" hidden="1" customWidth="1"/>
    <col min="6938" max="6938" width="10" style="1" customWidth="1"/>
    <col min="6939" max="6939" width="10.28515625" style="1" customWidth="1"/>
    <col min="6940" max="6940" width="0" style="1" hidden="1" customWidth="1"/>
    <col min="6941" max="6943" width="6.7109375" style="1" customWidth="1"/>
    <col min="6944" max="6944" width="36.5703125" style="1" customWidth="1"/>
    <col min="6945" max="7168" width="11.42578125" style="1"/>
    <col min="7169" max="7169" width="5.42578125" style="1" customWidth="1"/>
    <col min="7170" max="7170" width="12" style="1" customWidth="1"/>
    <col min="7171" max="7171" width="31.7109375" style="1" customWidth="1"/>
    <col min="7172" max="7172" width="10.42578125" style="1" customWidth="1"/>
    <col min="7173" max="7173" width="7.7109375" style="1" customWidth="1"/>
    <col min="7174" max="7175" width="14.85546875" style="1" bestFit="1" customWidth="1"/>
    <col min="7176" max="7193" width="0" style="1" hidden="1" customWidth="1"/>
    <col min="7194" max="7194" width="10" style="1" customWidth="1"/>
    <col min="7195" max="7195" width="10.28515625" style="1" customWidth="1"/>
    <col min="7196" max="7196" width="0" style="1" hidden="1" customWidth="1"/>
    <col min="7197" max="7199" width="6.7109375" style="1" customWidth="1"/>
    <col min="7200" max="7200" width="36.5703125" style="1" customWidth="1"/>
    <col min="7201" max="7424" width="11.42578125" style="1"/>
    <col min="7425" max="7425" width="5.42578125" style="1" customWidth="1"/>
    <col min="7426" max="7426" width="12" style="1" customWidth="1"/>
    <col min="7427" max="7427" width="31.7109375" style="1" customWidth="1"/>
    <col min="7428" max="7428" width="10.42578125" style="1" customWidth="1"/>
    <col min="7429" max="7429" width="7.7109375" style="1" customWidth="1"/>
    <col min="7430" max="7431" width="14.85546875" style="1" bestFit="1" customWidth="1"/>
    <col min="7432" max="7449" width="0" style="1" hidden="1" customWidth="1"/>
    <col min="7450" max="7450" width="10" style="1" customWidth="1"/>
    <col min="7451" max="7451" width="10.28515625" style="1" customWidth="1"/>
    <col min="7452" max="7452" width="0" style="1" hidden="1" customWidth="1"/>
    <col min="7453" max="7455" width="6.7109375" style="1" customWidth="1"/>
    <col min="7456" max="7456" width="36.5703125" style="1" customWidth="1"/>
    <col min="7457" max="7680" width="11.42578125" style="1"/>
    <col min="7681" max="7681" width="5.42578125" style="1" customWidth="1"/>
    <col min="7682" max="7682" width="12" style="1" customWidth="1"/>
    <col min="7683" max="7683" width="31.7109375" style="1" customWidth="1"/>
    <col min="7684" max="7684" width="10.42578125" style="1" customWidth="1"/>
    <col min="7685" max="7685" width="7.7109375" style="1" customWidth="1"/>
    <col min="7686" max="7687" width="14.85546875" style="1" bestFit="1" customWidth="1"/>
    <col min="7688" max="7705" width="0" style="1" hidden="1" customWidth="1"/>
    <col min="7706" max="7706" width="10" style="1" customWidth="1"/>
    <col min="7707" max="7707" width="10.28515625" style="1" customWidth="1"/>
    <col min="7708" max="7708" width="0" style="1" hidden="1" customWidth="1"/>
    <col min="7709" max="7711" width="6.7109375" style="1" customWidth="1"/>
    <col min="7712" max="7712" width="36.5703125" style="1" customWidth="1"/>
    <col min="7713" max="7936" width="11.42578125" style="1"/>
    <col min="7937" max="7937" width="5.42578125" style="1" customWidth="1"/>
    <col min="7938" max="7938" width="12" style="1" customWidth="1"/>
    <col min="7939" max="7939" width="31.7109375" style="1" customWidth="1"/>
    <col min="7940" max="7940" width="10.42578125" style="1" customWidth="1"/>
    <col min="7941" max="7941" width="7.7109375" style="1" customWidth="1"/>
    <col min="7942" max="7943" width="14.85546875" style="1" bestFit="1" customWidth="1"/>
    <col min="7944" max="7961" width="0" style="1" hidden="1" customWidth="1"/>
    <col min="7962" max="7962" width="10" style="1" customWidth="1"/>
    <col min="7963" max="7963" width="10.28515625" style="1" customWidth="1"/>
    <col min="7964" max="7964" width="0" style="1" hidden="1" customWidth="1"/>
    <col min="7965" max="7967" width="6.7109375" style="1" customWidth="1"/>
    <col min="7968" max="7968" width="36.5703125" style="1" customWidth="1"/>
    <col min="7969" max="8192" width="11.42578125" style="1"/>
    <col min="8193" max="8193" width="5.42578125" style="1" customWidth="1"/>
    <col min="8194" max="8194" width="12" style="1" customWidth="1"/>
    <col min="8195" max="8195" width="31.7109375" style="1" customWidth="1"/>
    <col min="8196" max="8196" width="10.42578125" style="1" customWidth="1"/>
    <col min="8197" max="8197" width="7.7109375" style="1" customWidth="1"/>
    <col min="8198" max="8199" width="14.85546875" style="1" bestFit="1" customWidth="1"/>
    <col min="8200" max="8217" width="0" style="1" hidden="1" customWidth="1"/>
    <col min="8218" max="8218" width="10" style="1" customWidth="1"/>
    <col min="8219" max="8219" width="10.28515625" style="1" customWidth="1"/>
    <col min="8220" max="8220" width="0" style="1" hidden="1" customWidth="1"/>
    <col min="8221" max="8223" width="6.7109375" style="1" customWidth="1"/>
    <col min="8224" max="8224" width="36.5703125" style="1" customWidth="1"/>
    <col min="8225" max="8448" width="11.42578125" style="1"/>
    <col min="8449" max="8449" width="5.42578125" style="1" customWidth="1"/>
    <col min="8450" max="8450" width="12" style="1" customWidth="1"/>
    <col min="8451" max="8451" width="31.7109375" style="1" customWidth="1"/>
    <col min="8452" max="8452" width="10.42578125" style="1" customWidth="1"/>
    <col min="8453" max="8453" width="7.7109375" style="1" customWidth="1"/>
    <col min="8454" max="8455" width="14.85546875" style="1" bestFit="1" customWidth="1"/>
    <col min="8456" max="8473" width="0" style="1" hidden="1" customWidth="1"/>
    <col min="8474" max="8474" width="10" style="1" customWidth="1"/>
    <col min="8475" max="8475" width="10.28515625" style="1" customWidth="1"/>
    <col min="8476" max="8476" width="0" style="1" hidden="1" customWidth="1"/>
    <col min="8477" max="8479" width="6.7109375" style="1" customWidth="1"/>
    <col min="8480" max="8480" width="36.5703125" style="1" customWidth="1"/>
    <col min="8481" max="8704" width="11.42578125" style="1"/>
    <col min="8705" max="8705" width="5.42578125" style="1" customWidth="1"/>
    <col min="8706" max="8706" width="12" style="1" customWidth="1"/>
    <col min="8707" max="8707" width="31.7109375" style="1" customWidth="1"/>
    <col min="8708" max="8708" width="10.42578125" style="1" customWidth="1"/>
    <col min="8709" max="8709" width="7.7109375" style="1" customWidth="1"/>
    <col min="8710" max="8711" width="14.85546875" style="1" bestFit="1" customWidth="1"/>
    <col min="8712" max="8729" width="0" style="1" hidden="1" customWidth="1"/>
    <col min="8730" max="8730" width="10" style="1" customWidth="1"/>
    <col min="8731" max="8731" width="10.28515625" style="1" customWidth="1"/>
    <col min="8732" max="8732" width="0" style="1" hidden="1" customWidth="1"/>
    <col min="8733" max="8735" width="6.7109375" style="1" customWidth="1"/>
    <col min="8736" max="8736" width="36.5703125" style="1" customWidth="1"/>
    <col min="8737" max="8960" width="11.42578125" style="1"/>
    <col min="8961" max="8961" width="5.42578125" style="1" customWidth="1"/>
    <col min="8962" max="8962" width="12" style="1" customWidth="1"/>
    <col min="8963" max="8963" width="31.7109375" style="1" customWidth="1"/>
    <col min="8964" max="8964" width="10.42578125" style="1" customWidth="1"/>
    <col min="8965" max="8965" width="7.7109375" style="1" customWidth="1"/>
    <col min="8966" max="8967" width="14.85546875" style="1" bestFit="1" customWidth="1"/>
    <col min="8968" max="8985" width="0" style="1" hidden="1" customWidth="1"/>
    <col min="8986" max="8986" width="10" style="1" customWidth="1"/>
    <col min="8987" max="8987" width="10.28515625" style="1" customWidth="1"/>
    <col min="8988" max="8988" width="0" style="1" hidden="1" customWidth="1"/>
    <col min="8989" max="8991" width="6.7109375" style="1" customWidth="1"/>
    <col min="8992" max="8992" width="36.5703125" style="1" customWidth="1"/>
    <col min="8993" max="9216" width="11.42578125" style="1"/>
    <col min="9217" max="9217" width="5.42578125" style="1" customWidth="1"/>
    <col min="9218" max="9218" width="12" style="1" customWidth="1"/>
    <col min="9219" max="9219" width="31.7109375" style="1" customWidth="1"/>
    <col min="9220" max="9220" width="10.42578125" style="1" customWidth="1"/>
    <col min="9221" max="9221" width="7.7109375" style="1" customWidth="1"/>
    <col min="9222" max="9223" width="14.85546875" style="1" bestFit="1" customWidth="1"/>
    <col min="9224" max="9241" width="0" style="1" hidden="1" customWidth="1"/>
    <col min="9242" max="9242" width="10" style="1" customWidth="1"/>
    <col min="9243" max="9243" width="10.28515625" style="1" customWidth="1"/>
    <col min="9244" max="9244" width="0" style="1" hidden="1" customWidth="1"/>
    <col min="9245" max="9247" width="6.7109375" style="1" customWidth="1"/>
    <col min="9248" max="9248" width="36.5703125" style="1" customWidth="1"/>
    <col min="9249" max="9472" width="11.42578125" style="1"/>
    <col min="9473" max="9473" width="5.42578125" style="1" customWidth="1"/>
    <col min="9474" max="9474" width="12" style="1" customWidth="1"/>
    <col min="9475" max="9475" width="31.7109375" style="1" customWidth="1"/>
    <col min="9476" max="9476" width="10.42578125" style="1" customWidth="1"/>
    <col min="9477" max="9477" width="7.7109375" style="1" customWidth="1"/>
    <col min="9478" max="9479" width="14.85546875" style="1" bestFit="1" customWidth="1"/>
    <col min="9480" max="9497" width="0" style="1" hidden="1" customWidth="1"/>
    <col min="9498" max="9498" width="10" style="1" customWidth="1"/>
    <col min="9499" max="9499" width="10.28515625" style="1" customWidth="1"/>
    <col min="9500" max="9500" width="0" style="1" hidden="1" customWidth="1"/>
    <col min="9501" max="9503" width="6.7109375" style="1" customWidth="1"/>
    <col min="9504" max="9504" width="36.5703125" style="1" customWidth="1"/>
    <col min="9505" max="9728" width="11.42578125" style="1"/>
    <col min="9729" max="9729" width="5.42578125" style="1" customWidth="1"/>
    <col min="9730" max="9730" width="12" style="1" customWidth="1"/>
    <col min="9731" max="9731" width="31.7109375" style="1" customWidth="1"/>
    <col min="9732" max="9732" width="10.42578125" style="1" customWidth="1"/>
    <col min="9733" max="9733" width="7.7109375" style="1" customWidth="1"/>
    <col min="9734" max="9735" width="14.85546875" style="1" bestFit="1" customWidth="1"/>
    <col min="9736" max="9753" width="0" style="1" hidden="1" customWidth="1"/>
    <col min="9754" max="9754" width="10" style="1" customWidth="1"/>
    <col min="9755" max="9755" width="10.28515625" style="1" customWidth="1"/>
    <col min="9756" max="9756" width="0" style="1" hidden="1" customWidth="1"/>
    <col min="9757" max="9759" width="6.7109375" style="1" customWidth="1"/>
    <col min="9760" max="9760" width="36.5703125" style="1" customWidth="1"/>
    <col min="9761" max="9984" width="11.42578125" style="1"/>
    <col min="9985" max="9985" width="5.42578125" style="1" customWidth="1"/>
    <col min="9986" max="9986" width="12" style="1" customWidth="1"/>
    <col min="9987" max="9987" width="31.7109375" style="1" customWidth="1"/>
    <col min="9988" max="9988" width="10.42578125" style="1" customWidth="1"/>
    <col min="9989" max="9989" width="7.7109375" style="1" customWidth="1"/>
    <col min="9990" max="9991" width="14.85546875" style="1" bestFit="1" customWidth="1"/>
    <col min="9992" max="10009" width="0" style="1" hidden="1" customWidth="1"/>
    <col min="10010" max="10010" width="10" style="1" customWidth="1"/>
    <col min="10011" max="10011" width="10.28515625" style="1" customWidth="1"/>
    <col min="10012" max="10012" width="0" style="1" hidden="1" customWidth="1"/>
    <col min="10013" max="10015" width="6.7109375" style="1" customWidth="1"/>
    <col min="10016" max="10016" width="36.5703125" style="1" customWidth="1"/>
    <col min="10017" max="10240" width="11.42578125" style="1"/>
    <col min="10241" max="10241" width="5.42578125" style="1" customWidth="1"/>
    <col min="10242" max="10242" width="12" style="1" customWidth="1"/>
    <col min="10243" max="10243" width="31.7109375" style="1" customWidth="1"/>
    <col min="10244" max="10244" width="10.42578125" style="1" customWidth="1"/>
    <col min="10245" max="10245" width="7.7109375" style="1" customWidth="1"/>
    <col min="10246" max="10247" width="14.85546875" style="1" bestFit="1" customWidth="1"/>
    <col min="10248" max="10265" width="0" style="1" hidden="1" customWidth="1"/>
    <col min="10266" max="10266" width="10" style="1" customWidth="1"/>
    <col min="10267" max="10267" width="10.28515625" style="1" customWidth="1"/>
    <col min="10268" max="10268" width="0" style="1" hidden="1" customWidth="1"/>
    <col min="10269" max="10271" width="6.7109375" style="1" customWidth="1"/>
    <col min="10272" max="10272" width="36.5703125" style="1" customWidth="1"/>
    <col min="10273" max="10496" width="11.42578125" style="1"/>
    <col min="10497" max="10497" width="5.42578125" style="1" customWidth="1"/>
    <col min="10498" max="10498" width="12" style="1" customWidth="1"/>
    <col min="10499" max="10499" width="31.7109375" style="1" customWidth="1"/>
    <col min="10500" max="10500" width="10.42578125" style="1" customWidth="1"/>
    <col min="10501" max="10501" width="7.7109375" style="1" customWidth="1"/>
    <col min="10502" max="10503" width="14.85546875" style="1" bestFit="1" customWidth="1"/>
    <col min="10504" max="10521" width="0" style="1" hidden="1" customWidth="1"/>
    <col min="10522" max="10522" width="10" style="1" customWidth="1"/>
    <col min="10523" max="10523" width="10.28515625" style="1" customWidth="1"/>
    <col min="10524" max="10524" width="0" style="1" hidden="1" customWidth="1"/>
    <col min="10525" max="10527" width="6.7109375" style="1" customWidth="1"/>
    <col min="10528" max="10528" width="36.5703125" style="1" customWidth="1"/>
    <col min="10529" max="10752" width="11.42578125" style="1"/>
    <col min="10753" max="10753" width="5.42578125" style="1" customWidth="1"/>
    <col min="10754" max="10754" width="12" style="1" customWidth="1"/>
    <col min="10755" max="10755" width="31.7109375" style="1" customWidth="1"/>
    <col min="10756" max="10756" width="10.42578125" style="1" customWidth="1"/>
    <col min="10757" max="10757" width="7.7109375" style="1" customWidth="1"/>
    <col min="10758" max="10759" width="14.85546875" style="1" bestFit="1" customWidth="1"/>
    <col min="10760" max="10777" width="0" style="1" hidden="1" customWidth="1"/>
    <col min="10778" max="10778" width="10" style="1" customWidth="1"/>
    <col min="10779" max="10779" width="10.28515625" style="1" customWidth="1"/>
    <col min="10780" max="10780" width="0" style="1" hidden="1" customWidth="1"/>
    <col min="10781" max="10783" width="6.7109375" style="1" customWidth="1"/>
    <col min="10784" max="10784" width="36.5703125" style="1" customWidth="1"/>
    <col min="10785" max="11008" width="11.42578125" style="1"/>
    <col min="11009" max="11009" width="5.42578125" style="1" customWidth="1"/>
    <col min="11010" max="11010" width="12" style="1" customWidth="1"/>
    <col min="11011" max="11011" width="31.7109375" style="1" customWidth="1"/>
    <col min="11012" max="11012" width="10.42578125" style="1" customWidth="1"/>
    <col min="11013" max="11013" width="7.7109375" style="1" customWidth="1"/>
    <col min="11014" max="11015" width="14.85546875" style="1" bestFit="1" customWidth="1"/>
    <col min="11016" max="11033" width="0" style="1" hidden="1" customWidth="1"/>
    <col min="11034" max="11034" width="10" style="1" customWidth="1"/>
    <col min="11035" max="11035" width="10.28515625" style="1" customWidth="1"/>
    <col min="11036" max="11036" width="0" style="1" hidden="1" customWidth="1"/>
    <col min="11037" max="11039" width="6.7109375" style="1" customWidth="1"/>
    <col min="11040" max="11040" width="36.5703125" style="1" customWidth="1"/>
    <col min="11041" max="11264" width="11.42578125" style="1"/>
    <col min="11265" max="11265" width="5.42578125" style="1" customWidth="1"/>
    <col min="11266" max="11266" width="12" style="1" customWidth="1"/>
    <col min="11267" max="11267" width="31.7109375" style="1" customWidth="1"/>
    <col min="11268" max="11268" width="10.42578125" style="1" customWidth="1"/>
    <col min="11269" max="11269" width="7.7109375" style="1" customWidth="1"/>
    <col min="11270" max="11271" width="14.85546875" style="1" bestFit="1" customWidth="1"/>
    <col min="11272" max="11289" width="0" style="1" hidden="1" customWidth="1"/>
    <col min="11290" max="11290" width="10" style="1" customWidth="1"/>
    <col min="11291" max="11291" width="10.28515625" style="1" customWidth="1"/>
    <col min="11292" max="11292" width="0" style="1" hidden="1" customWidth="1"/>
    <col min="11293" max="11295" width="6.7109375" style="1" customWidth="1"/>
    <col min="11296" max="11296" width="36.5703125" style="1" customWidth="1"/>
    <col min="11297" max="11520" width="11.42578125" style="1"/>
    <col min="11521" max="11521" width="5.42578125" style="1" customWidth="1"/>
    <col min="11522" max="11522" width="12" style="1" customWidth="1"/>
    <col min="11523" max="11523" width="31.7109375" style="1" customWidth="1"/>
    <col min="11524" max="11524" width="10.42578125" style="1" customWidth="1"/>
    <col min="11525" max="11525" width="7.7109375" style="1" customWidth="1"/>
    <col min="11526" max="11527" width="14.85546875" style="1" bestFit="1" customWidth="1"/>
    <col min="11528" max="11545" width="0" style="1" hidden="1" customWidth="1"/>
    <col min="11546" max="11546" width="10" style="1" customWidth="1"/>
    <col min="11547" max="11547" width="10.28515625" style="1" customWidth="1"/>
    <col min="11548" max="11548" width="0" style="1" hidden="1" customWidth="1"/>
    <col min="11549" max="11551" width="6.7109375" style="1" customWidth="1"/>
    <col min="11552" max="11552" width="36.5703125" style="1" customWidth="1"/>
    <col min="11553" max="11776" width="11.42578125" style="1"/>
    <col min="11777" max="11777" width="5.42578125" style="1" customWidth="1"/>
    <col min="11778" max="11778" width="12" style="1" customWidth="1"/>
    <col min="11779" max="11779" width="31.7109375" style="1" customWidth="1"/>
    <col min="11780" max="11780" width="10.42578125" style="1" customWidth="1"/>
    <col min="11781" max="11781" width="7.7109375" style="1" customWidth="1"/>
    <col min="11782" max="11783" width="14.85546875" style="1" bestFit="1" customWidth="1"/>
    <col min="11784" max="11801" width="0" style="1" hidden="1" customWidth="1"/>
    <col min="11802" max="11802" width="10" style="1" customWidth="1"/>
    <col min="11803" max="11803" width="10.28515625" style="1" customWidth="1"/>
    <col min="11804" max="11804" width="0" style="1" hidden="1" customWidth="1"/>
    <col min="11805" max="11807" width="6.7109375" style="1" customWidth="1"/>
    <col min="11808" max="11808" width="36.5703125" style="1" customWidth="1"/>
    <col min="11809" max="12032" width="11.42578125" style="1"/>
    <col min="12033" max="12033" width="5.42578125" style="1" customWidth="1"/>
    <col min="12034" max="12034" width="12" style="1" customWidth="1"/>
    <col min="12035" max="12035" width="31.7109375" style="1" customWidth="1"/>
    <col min="12036" max="12036" width="10.42578125" style="1" customWidth="1"/>
    <col min="12037" max="12037" width="7.7109375" style="1" customWidth="1"/>
    <col min="12038" max="12039" width="14.85546875" style="1" bestFit="1" customWidth="1"/>
    <col min="12040" max="12057" width="0" style="1" hidden="1" customWidth="1"/>
    <col min="12058" max="12058" width="10" style="1" customWidth="1"/>
    <col min="12059" max="12059" width="10.28515625" style="1" customWidth="1"/>
    <col min="12060" max="12060" width="0" style="1" hidden="1" customWidth="1"/>
    <col min="12061" max="12063" width="6.7109375" style="1" customWidth="1"/>
    <col min="12064" max="12064" width="36.5703125" style="1" customWidth="1"/>
    <col min="12065" max="12288" width="11.42578125" style="1"/>
    <col min="12289" max="12289" width="5.42578125" style="1" customWidth="1"/>
    <col min="12290" max="12290" width="12" style="1" customWidth="1"/>
    <col min="12291" max="12291" width="31.7109375" style="1" customWidth="1"/>
    <col min="12292" max="12292" width="10.42578125" style="1" customWidth="1"/>
    <col min="12293" max="12293" width="7.7109375" style="1" customWidth="1"/>
    <col min="12294" max="12295" width="14.85546875" style="1" bestFit="1" customWidth="1"/>
    <col min="12296" max="12313" width="0" style="1" hidden="1" customWidth="1"/>
    <col min="12314" max="12314" width="10" style="1" customWidth="1"/>
    <col min="12315" max="12315" width="10.28515625" style="1" customWidth="1"/>
    <col min="12316" max="12316" width="0" style="1" hidden="1" customWidth="1"/>
    <col min="12317" max="12319" width="6.7109375" style="1" customWidth="1"/>
    <col min="12320" max="12320" width="36.5703125" style="1" customWidth="1"/>
    <col min="12321" max="12544" width="11.42578125" style="1"/>
    <col min="12545" max="12545" width="5.42578125" style="1" customWidth="1"/>
    <col min="12546" max="12546" width="12" style="1" customWidth="1"/>
    <col min="12547" max="12547" width="31.7109375" style="1" customWidth="1"/>
    <col min="12548" max="12548" width="10.42578125" style="1" customWidth="1"/>
    <col min="12549" max="12549" width="7.7109375" style="1" customWidth="1"/>
    <col min="12550" max="12551" width="14.85546875" style="1" bestFit="1" customWidth="1"/>
    <col min="12552" max="12569" width="0" style="1" hidden="1" customWidth="1"/>
    <col min="12570" max="12570" width="10" style="1" customWidth="1"/>
    <col min="12571" max="12571" width="10.28515625" style="1" customWidth="1"/>
    <col min="12572" max="12572" width="0" style="1" hidden="1" customWidth="1"/>
    <col min="12573" max="12575" width="6.7109375" style="1" customWidth="1"/>
    <col min="12576" max="12576" width="36.5703125" style="1" customWidth="1"/>
    <col min="12577" max="12800" width="11.42578125" style="1"/>
    <col min="12801" max="12801" width="5.42578125" style="1" customWidth="1"/>
    <col min="12802" max="12802" width="12" style="1" customWidth="1"/>
    <col min="12803" max="12803" width="31.7109375" style="1" customWidth="1"/>
    <col min="12804" max="12804" width="10.42578125" style="1" customWidth="1"/>
    <col min="12805" max="12805" width="7.7109375" style="1" customWidth="1"/>
    <col min="12806" max="12807" width="14.85546875" style="1" bestFit="1" customWidth="1"/>
    <col min="12808" max="12825" width="0" style="1" hidden="1" customWidth="1"/>
    <col min="12826" max="12826" width="10" style="1" customWidth="1"/>
    <col min="12827" max="12827" width="10.28515625" style="1" customWidth="1"/>
    <col min="12828" max="12828" width="0" style="1" hidden="1" customWidth="1"/>
    <col min="12829" max="12831" width="6.7109375" style="1" customWidth="1"/>
    <col min="12832" max="12832" width="36.5703125" style="1" customWidth="1"/>
    <col min="12833" max="13056" width="11.42578125" style="1"/>
    <col min="13057" max="13057" width="5.42578125" style="1" customWidth="1"/>
    <col min="13058" max="13058" width="12" style="1" customWidth="1"/>
    <col min="13059" max="13059" width="31.7109375" style="1" customWidth="1"/>
    <col min="13060" max="13060" width="10.42578125" style="1" customWidth="1"/>
    <col min="13061" max="13061" width="7.7109375" style="1" customWidth="1"/>
    <col min="13062" max="13063" width="14.85546875" style="1" bestFit="1" customWidth="1"/>
    <col min="13064" max="13081" width="0" style="1" hidden="1" customWidth="1"/>
    <col min="13082" max="13082" width="10" style="1" customWidth="1"/>
    <col min="13083" max="13083" width="10.28515625" style="1" customWidth="1"/>
    <col min="13084" max="13084" width="0" style="1" hidden="1" customWidth="1"/>
    <col min="13085" max="13087" width="6.7109375" style="1" customWidth="1"/>
    <col min="13088" max="13088" width="36.5703125" style="1" customWidth="1"/>
    <col min="13089" max="13312" width="11.42578125" style="1"/>
    <col min="13313" max="13313" width="5.42578125" style="1" customWidth="1"/>
    <col min="13314" max="13314" width="12" style="1" customWidth="1"/>
    <col min="13315" max="13315" width="31.7109375" style="1" customWidth="1"/>
    <col min="13316" max="13316" width="10.42578125" style="1" customWidth="1"/>
    <col min="13317" max="13317" width="7.7109375" style="1" customWidth="1"/>
    <col min="13318" max="13319" width="14.85546875" style="1" bestFit="1" customWidth="1"/>
    <col min="13320" max="13337" width="0" style="1" hidden="1" customWidth="1"/>
    <col min="13338" max="13338" width="10" style="1" customWidth="1"/>
    <col min="13339" max="13339" width="10.28515625" style="1" customWidth="1"/>
    <col min="13340" max="13340" width="0" style="1" hidden="1" customWidth="1"/>
    <col min="13341" max="13343" width="6.7109375" style="1" customWidth="1"/>
    <col min="13344" max="13344" width="36.5703125" style="1" customWidth="1"/>
    <col min="13345" max="13568" width="11.42578125" style="1"/>
    <col min="13569" max="13569" width="5.42578125" style="1" customWidth="1"/>
    <col min="13570" max="13570" width="12" style="1" customWidth="1"/>
    <col min="13571" max="13571" width="31.7109375" style="1" customWidth="1"/>
    <col min="13572" max="13572" width="10.42578125" style="1" customWidth="1"/>
    <col min="13573" max="13573" width="7.7109375" style="1" customWidth="1"/>
    <col min="13574" max="13575" width="14.85546875" style="1" bestFit="1" customWidth="1"/>
    <col min="13576" max="13593" width="0" style="1" hidden="1" customWidth="1"/>
    <col min="13594" max="13594" width="10" style="1" customWidth="1"/>
    <col min="13595" max="13595" width="10.28515625" style="1" customWidth="1"/>
    <col min="13596" max="13596" width="0" style="1" hidden="1" customWidth="1"/>
    <col min="13597" max="13599" width="6.7109375" style="1" customWidth="1"/>
    <col min="13600" max="13600" width="36.5703125" style="1" customWidth="1"/>
    <col min="13601" max="13824" width="11.42578125" style="1"/>
    <col min="13825" max="13825" width="5.42578125" style="1" customWidth="1"/>
    <col min="13826" max="13826" width="12" style="1" customWidth="1"/>
    <col min="13827" max="13827" width="31.7109375" style="1" customWidth="1"/>
    <col min="13828" max="13828" width="10.42578125" style="1" customWidth="1"/>
    <col min="13829" max="13829" width="7.7109375" style="1" customWidth="1"/>
    <col min="13830" max="13831" width="14.85546875" style="1" bestFit="1" customWidth="1"/>
    <col min="13832" max="13849" width="0" style="1" hidden="1" customWidth="1"/>
    <col min="13850" max="13850" width="10" style="1" customWidth="1"/>
    <col min="13851" max="13851" width="10.28515625" style="1" customWidth="1"/>
    <col min="13852" max="13852" width="0" style="1" hidden="1" customWidth="1"/>
    <col min="13853" max="13855" width="6.7109375" style="1" customWidth="1"/>
    <col min="13856" max="13856" width="36.5703125" style="1" customWidth="1"/>
    <col min="13857" max="14080" width="11.42578125" style="1"/>
    <col min="14081" max="14081" width="5.42578125" style="1" customWidth="1"/>
    <col min="14082" max="14082" width="12" style="1" customWidth="1"/>
    <col min="14083" max="14083" width="31.7109375" style="1" customWidth="1"/>
    <col min="14084" max="14084" width="10.42578125" style="1" customWidth="1"/>
    <col min="14085" max="14085" width="7.7109375" style="1" customWidth="1"/>
    <col min="14086" max="14087" width="14.85546875" style="1" bestFit="1" customWidth="1"/>
    <col min="14088" max="14105" width="0" style="1" hidden="1" customWidth="1"/>
    <col min="14106" max="14106" width="10" style="1" customWidth="1"/>
    <col min="14107" max="14107" width="10.28515625" style="1" customWidth="1"/>
    <col min="14108" max="14108" width="0" style="1" hidden="1" customWidth="1"/>
    <col min="14109" max="14111" width="6.7109375" style="1" customWidth="1"/>
    <col min="14112" max="14112" width="36.5703125" style="1" customWidth="1"/>
    <col min="14113" max="14336" width="11.42578125" style="1"/>
    <col min="14337" max="14337" width="5.42578125" style="1" customWidth="1"/>
    <col min="14338" max="14338" width="12" style="1" customWidth="1"/>
    <col min="14339" max="14339" width="31.7109375" style="1" customWidth="1"/>
    <col min="14340" max="14340" width="10.42578125" style="1" customWidth="1"/>
    <col min="14341" max="14341" width="7.7109375" style="1" customWidth="1"/>
    <col min="14342" max="14343" width="14.85546875" style="1" bestFit="1" customWidth="1"/>
    <col min="14344" max="14361" width="0" style="1" hidden="1" customWidth="1"/>
    <col min="14362" max="14362" width="10" style="1" customWidth="1"/>
    <col min="14363" max="14363" width="10.28515625" style="1" customWidth="1"/>
    <col min="14364" max="14364" width="0" style="1" hidden="1" customWidth="1"/>
    <col min="14365" max="14367" width="6.7109375" style="1" customWidth="1"/>
    <col min="14368" max="14368" width="36.5703125" style="1" customWidth="1"/>
    <col min="14369" max="14592" width="11.42578125" style="1"/>
    <col min="14593" max="14593" width="5.42578125" style="1" customWidth="1"/>
    <col min="14594" max="14594" width="12" style="1" customWidth="1"/>
    <col min="14595" max="14595" width="31.7109375" style="1" customWidth="1"/>
    <col min="14596" max="14596" width="10.42578125" style="1" customWidth="1"/>
    <col min="14597" max="14597" width="7.7109375" style="1" customWidth="1"/>
    <col min="14598" max="14599" width="14.85546875" style="1" bestFit="1" customWidth="1"/>
    <col min="14600" max="14617" width="0" style="1" hidden="1" customWidth="1"/>
    <col min="14618" max="14618" width="10" style="1" customWidth="1"/>
    <col min="14619" max="14619" width="10.28515625" style="1" customWidth="1"/>
    <col min="14620" max="14620" width="0" style="1" hidden="1" customWidth="1"/>
    <col min="14621" max="14623" width="6.7109375" style="1" customWidth="1"/>
    <col min="14624" max="14624" width="36.5703125" style="1" customWidth="1"/>
    <col min="14625" max="14848" width="11.42578125" style="1"/>
    <col min="14849" max="14849" width="5.42578125" style="1" customWidth="1"/>
    <col min="14850" max="14850" width="12" style="1" customWidth="1"/>
    <col min="14851" max="14851" width="31.7109375" style="1" customWidth="1"/>
    <col min="14852" max="14852" width="10.42578125" style="1" customWidth="1"/>
    <col min="14853" max="14853" width="7.7109375" style="1" customWidth="1"/>
    <col min="14854" max="14855" width="14.85546875" style="1" bestFit="1" customWidth="1"/>
    <col min="14856" max="14873" width="0" style="1" hidden="1" customWidth="1"/>
    <col min="14874" max="14874" width="10" style="1" customWidth="1"/>
    <col min="14875" max="14875" width="10.28515625" style="1" customWidth="1"/>
    <col min="14876" max="14876" width="0" style="1" hidden="1" customWidth="1"/>
    <col min="14877" max="14879" width="6.7109375" style="1" customWidth="1"/>
    <col min="14880" max="14880" width="36.5703125" style="1" customWidth="1"/>
    <col min="14881" max="15104" width="11.42578125" style="1"/>
    <col min="15105" max="15105" width="5.42578125" style="1" customWidth="1"/>
    <col min="15106" max="15106" width="12" style="1" customWidth="1"/>
    <col min="15107" max="15107" width="31.7109375" style="1" customWidth="1"/>
    <col min="15108" max="15108" width="10.42578125" style="1" customWidth="1"/>
    <col min="15109" max="15109" width="7.7109375" style="1" customWidth="1"/>
    <col min="15110" max="15111" width="14.85546875" style="1" bestFit="1" customWidth="1"/>
    <col min="15112" max="15129" width="0" style="1" hidden="1" customWidth="1"/>
    <col min="15130" max="15130" width="10" style="1" customWidth="1"/>
    <col min="15131" max="15131" width="10.28515625" style="1" customWidth="1"/>
    <col min="15132" max="15132" width="0" style="1" hidden="1" customWidth="1"/>
    <col min="15133" max="15135" width="6.7109375" style="1" customWidth="1"/>
    <col min="15136" max="15136" width="36.5703125" style="1" customWidth="1"/>
    <col min="15137" max="15360" width="11.42578125" style="1"/>
    <col min="15361" max="15361" width="5.42578125" style="1" customWidth="1"/>
    <col min="15362" max="15362" width="12" style="1" customWidth="1"/>
    <col min="15363" max="15363" width="31.7109375" style="1" customWidth="1"/>
    <col min="15364" max="15364" width="10.42578125" style="1" customWidth="1"/>
    <col min="15365" max="15365" width="7.7109375" style="1" customWidth="1"/>
    <col min="15366" max="15367" width="14.85546875" style="1" bestFit="1" customWidth="1"/>
    <col min="15368" max="15385" width="0" style="1" hidden="1" customWidth="1"/>
    <col min="15386" max="15386" width="10" style="1" customWidth="1"/>
    <col min="15387" max="15387" width="10.28515625" style="1" customWidth="1"/>
    <col min="15388" max="15388" width="0" style="1" hidden="1" customWidth="1"/>
    <col min="15389" max="15391" width="6.7109375" style="1" customWidth="1"/>
    <col min="15392" max="15392" width="36.5703125" style="1" customWidth="1"/>
    <col min="15393" max="15616" width="11.42578125" style="1"/>
    <col min="15617" max="15617" width="5.42578125" style="1" customWidth="1"/>
    <col min="15618" max="15618" width="12" style="1" customWidth="1"/>
    <col min="15619" max="15619" width="31.7109375" style="1" customWidth="1"/>
    <col min="15620" max="15620" width="10.42578125" style="1" customWidth="1"/>
    <col min="15621" max="15621" width="7.7109375" style="1" customWidth="1"/>
    <col min="15622" max="15623" width="14.85546875" style="1" bestFit="1" customWidth="1"/>
    <col min="15624" max="15641" width="0" style="1" hidden="1" customWidth="1"/>
    <col min="15642" max="15642" width="10" style="1" customWidth="1"/>
    <col min="15643" max="15643" width="10.28515625" style="1" customWidth="1"/>
    <col min="15644" max="15644" width="0" style="1" hidden="1" customWidth="1"/>
    <col min="15645" max="15647" width="6.7109375" style="1" customWidth="1"/>
    <col min="15648" max="15648" width="36.5703125" style="1" customWidth="1"/>
    <col min="15649" max="15872" width="11.42578125" style="1"/>
    <col min="15873" max="15873" width="5.42578125" style="1" customWidth="1"/>
    <col min="15874" max="15874" width="12" style="1" customWidth="1"/>
    <col min="15875" max="15875" width="31.7109375" style="1" customWidth="1"/>
    <col min="15876" max="15876" width="10.42578125" style="1" customWidth="1"/>
    <col min="15877" max="15877" width="7.7109375" style="1" customWidth="1"/>
    <col min="15878" max="15879" width="14.85546875" style="1" bestFit="1" customWidth="1"/>
    <col min="15880" max="15897" width="0" style="1" hidden="1" customWidth="1"/>
    <col min="15898" max="15898" width="10" style="1" customWidth="1"/>
    <col min="15899" max="15899" width="10.28515625" style="1" customWidth="1"/>
    <col min="15900" max="15900" width="0" style="1" hidden="1" customWidth="1"/>
    <col min="15901" max="15903" width="6.7109375" style="1" customWidth="1"/>
    <col min="15904" max="15904" width="36.5703125" style="1" customWidth="1"/>
    <col min="15905" max="16128" width="11.42578125" style="1"/>
    <col min="16129" max="16129" width="5.42578125" style="1" customWidth="1"/>
    <col min="16130" max="16130" width="12" style="1" customWidth="1"/>
    <col min="16131" max="16131" width="31.7109375" style="1" customWidth="1"/>
    <col min="16132" max="16132" width="10.42578125" style="1" customWidth="1"/>
    <col min="16133" max="16133" width="7.7109375" style="1" customWidth="1"/>
    <col min="16134" max="16135" width="14.85546875" style="1" bestFit="1" customWidth="1"/>
    <col min="16136" max="16153" width="0" style="1" hidden="1" customWidth="1"/>
    <col min="16154" max="16154" width="10" style="1" customWidth="1"/>
    <col min="16155" max="16155" width="10.28515625" style="1" customWidth="1"/>
    <col min="16156" max="16156" width="0" style="1" hidden="1" customWidth="1"/>
    <col min="16157" max="16159" width="6.7109375" style="1" customWidth="1"/>
    <col min="16160" max="16160" width="36.5703125" style="1" customWidth="1"/>
    <col min="16161" max="16384" width="11.42578125" style="1"/>
  </cols>
  <sheetData>
    <row r="1" spans="1:32" x14ac:dyDescent="0.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</row>
    <row r="2" spans="1:32" x14ac:dyDescent="0.2">
      <c r="A2" s="237" t="s">
        <v>48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</row>
    <row r="3" spans="1:32" x14ac:dyDescent="0.2">
      <c r="A3" s="238" t="s">
        <v>47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</row>
    <row r="4" spans="1:32" x14ac:dyDescent="0.2">
      <c r="A4" s="199" t="s">
        <v>186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</row>
    <row r="5" spans="1:32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</row>
    <row r="6" spans="1:32" x14ac:dyDescent="0.2">
      <c r="A6" s="48" t="s">
        <v>125</v>
      </c>
      <c r="B6" s="5"/>
      <c r="C6" s="49" t="s">
        <v>142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</row>
    <row r="7" spans="1:32" x14ac:dyDescent="0.2">
      <c r="A7" s="48" t="s">
        <v>127</v>
      </c>
      <c r="B7" s="48"/>
      <c r="C7" s="50" t="s">
        <v>143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</row>
    <row r="8" spans="1:32" x14ac:dyDescent="0.2">
      <c r="A8" s="3" t="s">
        <v>129</v>
      </c>
      <c r="B8" s="3"/>
      <c r="C8" s="50" t="s">
        <v>139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</row>
    <row r="9" spans="1:32" x14ac:dyDescent="0.2">
      <c r="A9" s="48" t="s">
        <v>131</v>
      </c>
      <c r="B9" s="51"/>
      <c r="C9" s="50" t="s">
        <v>144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</row>
    <row r="10" spans="1:32" x14ac:dyDescent="0.2">
      <c r="A10" s="48" t="s">
        <v>133</v>
      </c>
      <c r="B10" s="51"/>
      <c r="C10" s="49" t="s">
        <v>148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9"/>
    </row>
    <row r="11" spans="1:32" x14ac:dyDescent="0.2">
      <c r="A11" s="275" t="s">
        <v>52</v>
      </c>
      <c r="B11" s="276" t="s">
        <v>0</v>
      </c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7"/>
    </row>
    <row r="12" spans="1:32" ht="51" customHeight="1" x14ac:dyDescent="0.2">
      <c r="A12" s="272" t="s">
        <v>85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4"/>
    </row>
    <row r="13" spans="1:32" x14ac:dyDescent="0.2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</row>
    <row r="14" spans="1:32" ht="12.75" customHeight="1" x14ac:dyDescent="0.2">
      <c r="A14" s="269" t="s">
        <v>1</v>
      </c>
      <c r="B14" s="278"/>
      <c r="C14" s="270"/>
      <c r="D14" s="279" t="s">
        <v>3</v>
      </c>
      <c r="E14" s="279" t="s">
        <v>5</v>
      </c>
      <c r="F14" s="281" t="s">
        <v>6</v>
      </c>
      <c r="G14" s="282"/>
      <c r="H14" s="281" t="s">
        <v>7</v>
      </c>
      <c r="I14" s="282"/>
      <c r="J14" s="269" t="s">
        <v>8</v>
      </c>
      <c r="K14" s="270"/>
      <c r="L14" s="269" t="s">
        <v>8</v>
      </c>
      <c r="M14" s="270"/>
      <c r="N14" s="269" t="s">
        <v>24</v>
      </c>
      <c r="O14" s="270"/>
      <c r="P14" s="269" t="s">
        <v>9</v>
      </c>
      <c r="Q14" s="270"/>
      <c r="R14" s="269" t="s">
        <v>10</v>
      </c>
      <c r="S14" s="270"/>
      <c r="T14" s="269" t="s">
        <v>10</v>
      </c>
      <c r="U14" s="270"/>
      <c r="V14" s="269" t="s">
        <v>25</v>
      </c>
      <c r="W14" s="270"/>
      <c r="X14" s="269" t="s">
        <v>11</v>
      </c>
      <c r="Y14" s="270"/>
      <c r="Z14" s="271" t="s">
        <v>7</v>
      </c>
      <c r="AA14" s="271"/>
      <c r="AB14" s="271"/>
      <c r="AC14" s="281" t="s">
        <v>12</v>
      </c>
      <c r="AD14" s="283"/>
      <c r="AE14" s="282"/>
      <c r="AF14" s="268" t="s">
        <v>22</v>
      </c>
    </row>
    <row r="15" spans="1:32" ht="24" x14ac:dyDescent="0.2">
      <c r="A15" s="130" t="s">
        <v>13</v>
      </c>
      <c r="B15" s="271" t="s">
        <v>2</v>
      </c>
      <c r="C15" s="271"/>
      <c r="D15" s="280"/>
      <c r="E15" s="280"/>
      <c r="F15" s="131" t="s">
        <v>14</v>
      </c>
      <c r="G15" s="131" t="s">
        <v>54</v>
      </c>
      <c r="H15" s="131" t="s">
        <v>4</v>
      </c>
      <c r="I15" s="131" t="s">
        <v>16</v>
      </c>
      <c r="J15" s="131" t="s">
        <v>14</v>
      </c>
      <c r="K15" s="131" t="s">
        <v>15</v>
      </c>
      <c r="L15" s="46" t="s">
        <v>17</v>
      </c>
      <c r="M15" s="46" t="s">
        <v>18</v>
      </c>
      <c r="N15" s="131" t="s">
        <v>14</v>
      </c>
      <c r="O15" s="131" t="s">
        <v>15</v>
      </c>
      <c r="P15" s="46" t="s">
        <v>17</v>
      </c>
      <c r="Q15" s="46" t="s">
        <v>18</v>
      </c>
      <c r="R15" s="131" t="s">
        <v>14</v>
      </c>
      <c r="S15" s="131" t="s">
        <v>15</v>
      </c>
      <c r="T15" s="46" t="s">
        <v>17</v>
      </c>
      <c r="U15" s="46" t="s">
        <v>18</v>
      </c>
      <c r="V15" s="131" t="s">
        <v>14</v>
      </c>
      <c r="W15" s="131" t="s">
        <v>15</v>
      </c>
      <c r="X15" s="46" t="s">
        <v>17</v>
      </c>
      <c r="Y15" s="46" t="s">
        <v>18</v>
      </c>
      <c r="Z15" s="46" t="s">
        <v>46</v>
      </c>
      <c r="AA15" s="46" t="s">
        <v>16</v>
      </c>
      <c r="AB15" s="46" t="s">
        <v>23</v>
      </c>
      <c r="AC15" s="131" t="s">
        <v>19</v>
      </c>
      <c r="AD15" s="131" t="s">
        <v>20</v>
      </c>
      <c r="AE15" s="131" t="s">
        <v>21</v>
      </c>
      <c r="AF15" s="268"/>
    </row>
    <row r="16" spans="1:32" ht="45" customHeight="1" x14ac:dyDescent="0.2">
      <c r="A16" s="132">
        <v>1</v>
      </c>
      <c r="B16" s="266" t="s">
        <v>123</v>
      </c>
      <c r="C16" s="267"/>
      <c r="D16" s="133" t="s">
        <v>30</v>
      </c>
      <c r="E16" s="134">
        <v>0.3</v>
      </c>
      <c r="F16" s="159">
        <v>157432.82</v>
      </c>
      <c r="G16" s="159">
        <f>+G18*0.3</f>
        <v>114533.82299999999</v>
      </c>
      <c r="H16" s="178">
        <v>9</v>
      </c>
      <c r="I16" s="179">
        <v>2</v>
      </c>
      <c r="J16" s="136"/>
      <c r="K16" s="136"/>
      <c r="L16" s="132"/>
      <c r="M16" s="132"/>
      <c r="N16" s="136"/>
      <c r="O16" s="136"/>
      <c r="P16" s="132"/>
      <c r="Q16" s="132"/>
      <c r="R16" s="136"/>
      <c r="S16" s="136"/>
      <c r="T16" s="132"/>
      <c r="U16" s="132"/>
      <c r="V16" s="136"/>
      <c r="W16" s="136"/>
      <c r="X16" s="132"/>
      <c r="Y16" s="137"/>
      <c r="Z16" s="178">
        <v>9</v>
      </c>
      <c r="AA16" s="179">
        <v>2</v>
      </c>
      <c r="AB16" s="135"/>
      <c r="AC16" s="137"/>
      <c r="AD16" s="137"/>
      <c r="AE16" s="138"/>
      <c r="AF16" s="194" t="s">
        <v>195</v>
      </c>
    </row>
    <row r="17" spans="1:35" ht="45" customHeight="1" x14ac:dyDescent="0.2">
      <c r="A17" s="132">
        <v>1</v>
      </c>
      <c r="B17" s="266" t="s">
        <v>124</v>
      </c>
      <c r="C17" s="267"/>
      <c r="D17" s="133" t="s">
        <v>30</v>
      </c>
      <c r="E17" s="134">
        <v>0.7</v>
      </c>
      <c r="F17" s="159">
        <v>367343.25</v>
      </c>
      <c r="G17" s="159">
        <f>+G18*0.7</f>
        <v>267245.58699999994</v>
      </c>
      <c r="H17" s="178">
        <v>66</v>
      </c>
      <c r="I17" s="179">
        <v>55</v>
      </c>
      <c r="J17" s="136"/>
      <c r="K17" s="136"/>
      <c r="L17" s="132"/>
      <c r="M17" s="132"/>
      <c r="N17" s="136"/>
      <c r="O17" s="136"/>
      <c r="P17" s="132"/>
      <c r="Q17" s="132"/>
      <c r="R17" s="136"/>
      <c r="S17" s="136"/>
      <c r="T17" s="132"/>
      <c r="U17" s="132"/>
      <c r="V17" s="136"/>
      <c r="W17" s="136"/>
      <c r="X17" s="132"/>
      <c r="Y17" s="137"/>
      <c r="Z17" s="178">
        <v>66</v>
      </c>
      <c r="AA17" s="179">
        <v>55</v>
      </c>
      <c r="AB17" s="135"/>
      <c r="AC17" s="137"/>
      <c r="AD17" s="137"/>
      <c r="AE17" s="139"/>
      <c r="AF17" s="195" t="s">
        <v>196</v>
      </c>
      <c r="AG17" s="140"/>
      <c r="AH17" s="140"/>
      <c r="AI17" s="140"/>
    </row>
    <row r="18" spans="1:35" ht="45" customHeight="1" x14ac:dyDescent="0.2">
      <c r="A18" s="263"/>
      <c r="B18" s="264"/>
      <c r="C18" s="265"/>
      <c r="D18" s="46"/>
      <c r="E18" s="141">
        <f>SUM(E16:E17)</f>
        <v>1</v>
      </c>
      <c r="F18" s="142">
        <v>524776</v>
      </c>
      <c r="G18" s="143">
        <v>381779.41</v>
      </c>
      <c r="H18" s="25"/>
      <c r="I18" s="25"/>
      <c r="J18" s="25"/>
      <c r="K18" s="25"/>
      <c r="L18" s="46"/>
      <c r="M18" s="144"/>
      <c r="N18" s="145"/>
      <c r="O18" s="145"/>
      <c r="P18" s="46"/>
      <c r="Q18" s="46"/>
      <c r="R18" s="25"/>
      <c r="S18" s="25"/>
      <c r="T18" s="46"/>
      <c r="U18" s="46"/>
      <c r="V18" s="25"/>
      <c r="W18" s="25"/>
      <c r="X18" s="46"/>
      <c r="Y18" s="46"/>
      <c r="Z18" s="137">
        <f>SUM(Z16:Z17)</f>
        <v>75</v>
      </c>
      <c r="AA18" s="137">
        <f>SUM(AA16:AA17)</f>
        <v>57</v>
      </c>
      <c r="AB18" s="137"/>
      <c r="AC18" s="138"/>
      <c r="AD18" s="138"/>
      <c r="AE18" s="146"/>
      <c r="AF18" s="146"/>
    </row>
    <row r="19" spans="1:35" ht="45" customHeight="1" x14ac:dyDescent="0.2">
      <c r="A19" s="128"/>
      <c r="B19" s="128"/>
      <c r="C19" s="128"/>
      <c r="D19" s="128"/>
      <c r="E19" s="128"/>
      <c r="F19" s="147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48"/>
      <c r="AF19" s="148"/>
    </row>
    <row r="20" spans="1:35" s="36" customFormat="1" ht="21.95" customHeight="1" x14ac:dyDescent="0.2">
      <c r="A20" s="149" t="s">
        <v>53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33"/>
      <c r="O20" s="34"/>
      <c r="P20" s="35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</row>
    <row r="21" spans="1:35" s="36" customFormat="1" ht="21.95" customHeight="1" x14ac:dyDescent="0.2">
      <c r="A21" s="150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33"/>
      <c r="O21" s="34"/>
      <c r="P21" s="35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</row>
    <row r="22" spans="1:35" s="36" customFormat="1" ht="14.25" x14ac:dyDescent="0.2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</row>
    <row r="23" spans="1:35" s="36" customFormat="1" ht="14.25" x14ac:dyDescent="0.2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</row>
    <row r="24" spans="1:35" s="36" customFormat="1" ht="14.25" x14ac:dyDescent="0.2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</row>
    <row r="25" spans="1:35" s="37" customFormat="1" ht="14.25" x14ac:dyDescent="0.2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</row>
    <row r="26" spans="1:35" ht="45" customHeight="1" x14ac:dyDescent="0.2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</row>
    <row r="27" spans="1:35" ht="45" customHeight="1" x14ac:dyDescent="0.2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</row>
    <row r="28" spans="1:35" ht="45" customHeight="1" x14ac:dyDescent="0.2"/>
    <row r="29" spans="1:35" ht="45" customHeight="1" x14ac:dyDescent="0.2"/>
    <row r="30" spans="1:35" ht="45" customHeight="1" x14ac:dyDescent="0.2"/>
    <row r="31" spans="1:35" ht="45" customHeight="1" x14ac:dyDescent="0.2"/>
    <row r="32" spans="1:35" ht="45" customHeight="1" x14ac:dyDescent="0.2"/>
    <row r="33" spans="1:32" ht="45" customHeight="1" x14ac:dyDescent="0.2"/>
    <row r="34" spans="1:32" ht="45" customHeight="1" x14ac:dyDescent="0.2"/>
    <row r="35" spans="1:32" ht="45" customHeight="1" x14ac:dyDescent="0.2"/>
    <row r="36" spans="1:32" ht="45" customHeight="1" x14ac:dyDescent="0.2"/>
    <row r="37" spans="1:32" ht="45" customHeight="1" x14ac:dyDescent="0.2"/>
    <row r="38" spans="1:32" ht="45" customHeight="1" x14ac:dyDescent="0.2"/>
    <row r="39" spans="1:32" ht="45" customHeight="1" x14ac:dyDescent="0.2"/>
    <row r="40" spans="1:32" ht="45" customHeight="1" x14ac:dyDescent="0.2"/>
    <row r="41" spans="1:32" ht="45" customHeight="1" x14ac:dyDescent="0.2"/>
    <row r="42" spans="1:32" ht="45" customHeight="1" x14ac:dyDescent="0.2"/>
    <row r="43" spans="1:32" ht="45" customHeight="1" x14ac:dyDescent="0.2"/>
    <row r="44" spans="1:32" ht="45" customHeight="1" x14ac:dyDescent="0.2"/>
    <row r="45" spans="1:32" s="39" customFormat="1" ht="4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s="5" customFormat="1" ht="36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s="6" customFormat="1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s="6" customFormat="1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</sheetData>
  <mergeCells count="26">
    <mergeCell ref="R14:S14"/>
    <mergeCell ref="T14:U14"/>
    <mergeCell ref="B15:C15"/>
    <mergeCell ref="B16:C16"/>
    <mergeCell ref="AC14:AE14"/>
    <mergeCell ref="H14:I14"/>
    <mergeCell ref="J14:K14"/>
    <mergeCell ref="L14:M14"/>
    <mergeCell ref="N14:O14"/>
    <mergeCell ref="P14:Q14"/>
    <mergeCell ref="A18:C18"/>
    <mergeCell ref="B17:C17"/>
    <mergeCell ref="AF14:AF15"/>
    <mergeCell ref="A1:AF1"/>
    <mergeCell ref="A2:AF2"/>
    <mergeCell ref="A3:AF3"/>
    <mergeCell ref="V14:W14"/>
    <mergeCell ref="X14:Y14"/>
    <mergeCell ref="Z14:AB14"/>
    <mergeCell ref="A4:AF4"/>
    <mergeCell ref="A12:AF12"/>
    <mergeCell ref="A11:AF11"/>
    <mergeCell ref="A14:C14"/>
    <mergeCell ref="D14:D15"/>
    <mergeCell ref="E14:E15"/>
    <mergeCell ref="F14:G14"/>
  </mergeCells>
  <pageMargins left="0.70866141732283472" right="0.70866141732283472" top="0.74803149606299213" bottom="0.74803149606299213" header="0.31496062992125984" footer="0.31496062992125984"/>
  <pageSetup scale="64" orientation="landscape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I50"/>
  <sheetViews>
    <sheetView zoomScaleNormal="100" workbookViewId="0">
      <selection activeCell="G15" sqref="G15:G17"/>
    </sheetView>
  </sheetViews>
  <sheetFormatPr baseColWidth="10" defaultRowHeight="12.75" x14ac:dyDescent="0.2"/>
  <cols>
    <col min="1" max="1" width="5.42578125" style="1" customWidth="1"/>
    <col min="2" max="2" width="19.140625" style="1" customWidth="1"/>
    <col min="3" max="3" width="31.7109375" style="1" customWidth="1"/>
    <col min="4" max="4" width="10.42578125" style="1" customWidth="1"/>
    <col min="5" max="5" width="7.7109375" style="1" customWidth="1"/>
    <col min="6" max="7" width="14.85546875" style="1" bestFit="1" customWidth="1"/>
    <col min="8" max="9" width="10.5703125" style="1" hidden="1" customWidth="1"/>
    <col min="10" max="10" width="11.5703125" style="1" hidden="1" customWidth="1"/>
    <col min="11" max="11" width="12.42578125" style="1" hidden="1" customWidth="1"/>
    <col min="12" max="12" width="10.140625" style="1" hidden="1" customWidth="1"/>
    <col min="13" max="13" width="10.5703125" style="1" hidden="1" customWidth="1"/>
    <col min="14" max="15" width="11.140625" style="1" hidden="1" customWidth="1"/>
    <col min="16" max="17" width="10.5703125" style="1" hidden="1" customWidth="1"/>
    <col min="18" max="18" width="12" style="1" hidden="1" customWidth="1"/>
    <col min="19" max="19" width="11.140625" style="1" hidden="1" customWidth="1"/>
    <col min="20" max="22" width="10.5703125" style="1" hidden="1" customWidth="1"/>
    <col min="23" max="23" width="11.140625" style="1" hidden="1" customWidth="1"/>
    <col min="24" max="24" width="10.5703125" style="1" hidden="1" customWidth="1"/>
    <col min="25" max="25" width="10.85546875" style="1" hidden="1" customWidth="1"/>
    <col min="26" max="26" width="10" style="1" customWidth="1"/>
    <col min="27" max="27" width="10.28515625" style="1" customWidth="1"/>
    <col min="28" max="28" width="10.85546875" style="1" hidden="1" customWidth="1"/>
    <col min="29" max="31" width="6.7109375" style="1" customWidth="1"/>
    <col min="32" max="32" width="36.5703125" style="1" customWidth="1"/>
    <col min="33" max="256" width="11.42578125" style="1"/>
    <col min="257" max="257" width="5.42578125" style="1" customWidth="1"/>
    <col min="258" max="258" width="12" style="1" customWidth="1"/>
    <col min="259" max="259" width="31.7109375" style="1" customWidth="1"/>
    <col min="260" max="260" width="10.42578125" style="1" customWidth="1"/>
    <col min="261" max="261" width="7.7109375" style="1" customWidth="1"/>
    <col min="262" max="263" width="14.85546875" style="1" bestFit="1" customWidth="1"/>
    <col min="264" max="281" width="0" style="1" hidden="1" customWidth="1"/>
    <col min="282" max="282" width="10" style="1" customWidth="1"/>
    <col min="283" max="283" width="10.28515625" style="1" customWidth="1"/>
    <col min="284" max="284" width="0" style="1" hidden="1" customWidth="1"/>
    <col min="285" max="287" width="6.7109375" style="1" customWidth="1"/>
    <col min="288" max="288" width="36.5703125" style="1" customWidth="1"/>
    <col min="289" max="512" width="11.42578125" style="1"/>
    <col min="513" max="513" width="5.42578125" style="1" customWidth="1"/>
    <col min="514" max="514" width="12" style="1" customWidth="1"/>
    <col min="515" max="515" width="31.7109375" style="1" customWidth="1"/>
    <col min="516" max="516" width="10.42578125" style="1" customWidth="1"/>
    <col min="517" max="517" width="7.7109375" style="1" customWidth="1"/>
    <col min="518" max="519" width="14.85546875" style="1" bestFit="1" customWidth="1"/>
    <col min="520" max="537" width="0" style="1" hidden="1" customWidth="1"/>
    <col min="538" max="538" width="10" style="1" customWidth="1"/>
    <col min="539" max="539" width="10.28515625" style="1" customWidth="1"/>
    <col min="540" max="540" width="0" style="1" hidden="1" customWidth="1"/>
    <col min="541" max="543" width="6.7109375" style="1" customWidth="1"/>
    <col min="544" max="544" width="36.5703125" style="1" customWidth="1"/>
    <col min="545" max="768" width="11.42578125" style="1"/>
    <col min="769" max="769" width="5.42578125" style="1" customWidth="1"/>
    <col min="770" max="770" width="12" style="1" customWidth="1"/>
    <col min="771" max="771" width="31.7109375" style="1" customWidth="1"/>
    <col min="772" max="772" width="10.42578125" style="1" customWidth="1"/>
    <col min="773" max="773" width="7.7109375" style="1" customWidth="1"/>
    <col min="774" max="775" width="14.85546875" style="1" bestFit="1" customWidth="1"/>
    <col min="776" max="793" width="0" style="1" hidden="1" customWidth="1"/>
    <col min="794" max="794" width="10" style="1" customWidth="1"/>
    <col min="795" max="795" width="10.28515625" style="1" customWidth="1"/>
    <col min="796" max="796" width="0" style="1" hidden="1" customWidth="1"/>
    <col min="797" max="799" width="6.7109375" style="1" customWidth="1"/>
    <col min="800" max="800" width="36.5703125" style="1" customWidth="1"/>
    <col min="801" max="1024" width="11.42578125" style="1"/>
    <col min="1025" max="1025" width="5.42578125" style="1" customWidth="1"/>
    <col min="1026" max="1026" width="12" style="1" customWidth="1"/>
    <col min="1027" max="1027" width="31.7109375" style="1" customWidth="1"/>
    <col min="1028" max="1028" width="10.42578125" style="1" customWidth="1"/>
    <col min="1029" max="1029" width="7.7109375" style="1" customWidth="1"/>
    <col min="1030" max="1031" width="14.85546875" style="1" bestFit="1" customWidth="1"/>
    <col min="1032" max="1049" width="0" style="1" hidden="1" customWidth="1"/>
    <col min="1050" max="1050" width="10" style="1" customWidth="1"/>
    <col min="1051" max="1051" width="10.28515625" style="1" customWidth="1"/>
    <col min="1052" max="1052" width="0" style="1" hidden="1" customWidth="1"/>
    <col min="1053" max="1055" width="6.7109375" style="1" customWidth="1"/>
    <col min="1056" max="1056" width="36.5703125" style="1" customWidth="1"/>
    <col min="1057" max="1280" width="11.42578125" style="1"/>
    <col min="1281" max="1281" width="5.42578125" style="1" customWidth="1"/>
    <col min="1282" max="1282" width="12" style="1" customWidth="1"/>
    <col min="1283" max="1283" width="31.7109375" style="1" customWidth="1"/>
    <col min="1284" max="1284" width="10.42578125" style="1" customWidth="1"/>
    <col min="1285" max="1285" width="7.7109375" style="1" customWidth="1"/>
    <col min="1286" max="1287" width="14.85546875" style="1" bestFit="1" customWidth="1"/>
    <col min="1288" max="1305" width="0" style="1" hidden="1" customWidth="1"/>
    <col min="1306" max="1306" width="10" style="1" customWidth="1"/>
    <col min="1307" max="1307" width="10.28515625" style="1" customWidth="1"/>
    <col min="1308" max="1308" width="0" style="1" hidden="1" customWidth="1"/>
    <col min="1309" max="1311" width="6.7109375" style="1" customWidth="1"/>
    <col min="1312" max="1312" width="36.5703125" style="1" customWidth="1"/>
    <col min="1313" max="1536" width="11.42578125" style="1"/>
    <col min="1537" max="1537" width="5.42578125" style="1" customWidth="1"/>
    <col min="1538" max="1538" width="12" style="1" customWidth="1"/>
    <col min="1539" max="1539" width="31.7109375" style="1" customWidth="1"/>
    <col min="1540" max="1540" width="10.42578125" style="1" customWidth="1"/>
    <col min="1541" max="1541" width="7.7109375" style="1" customWidth="1"/>
    <col min="1542" max="1543" width="14.85546875" style="1" bestFit="1" customWidth="1"/>
    <col min="1544" max="1561" width="0" style="1" hidden="1" customWidth="1"/>
    <col min="1562" max="1562" width="10" style="1" customWidth="1"/>
    <col min="1563" max="1563" width="10.28515625" style="1" customWidth="1"/>
    <col min="1564" max="1564" width="0" style="1" hidden="1" customWidth="1"/>
    <col min="1565" max="1567" width="6.7109375" style="1" customWidth="1"/>
    <col min="1568" max="1568" width="36.5703125" style="1" customWidth="1"/>
    <col min="1569" max="1792" width="11.42578125" style="1"/>
    <col min="1793" max="1793" width="5.42578125" style="1" customWidth="1"/>
    <col min="1794" max="1794" width="12" style="1" customWidth="1"/>
    <col min="1795" max="1795" width="31.7109375" style="1" customWidth="1"/>
    <col min="1796" max="1796" width="10.42578125" style="1" customWidth="1"/>
    <col min="1797" max="1797" width="7.7109375" style="1" customWidth="1"/>
    <col min="1798" max="1799" width="14.85546875" style="1" bestFit="1" customWidth="1"/>
    <col min="1800" max="1817" width="0" style="1" hidden="1" customWidth="1"/>
    <col min="1818" max="1818" width="10" style="1" customWidth="1"/>
    <col min="1819" max="1819" width="10.28515625" style="1" customWidth="1"/>
    <col min="1820" max="1820" width="0" style="1" hidden="1" customWidth="1"/>
    <col min="1821" max="1823" width="6.7109375" style="1" customWidth="1"/>
    <col min="1824" max="1824" width="36.5703125" style="1" customWidth="1"/>
    <col min="1825" max="2048" width="11.42578125" style="1"/>
    <col min="2049" max="2049" width="5.42578125" style="1" customWidth="1"/>
    <col min="2050" max="2050" width="12" style="1" customWidth="1"/>
    <col min="2051" max="2051" width="31.7109375" style="1" customWidth="1"/>
    <col min="2052" max="2052" width="10.42578125" style="1" customWidth="1"/>
    <col min="2053" max="2053" width="7.7109375" style="1" customWidth="1"/>
    <col min="2054" max="2055" width="14.85546875" style="1" bestFit="1" customWidth="1"/>
    <col min="2056" max="2073" width="0" style="1" hidden="1" customWidth="1"/>
    <col min="2074" max="2074" width="10" style="1" customWidth="1"/>
    <col min="2075" max="2075" width="10.28515625" style="1" customWidth="1"/>
    <col min="2076" max="2076" width="0" style="1" hidden="1" customWidth="1"/>
    <col min="2077" max="2079" width="6.7109375" style="1" customWidth="1"/>
    <col min="2080" max="2080" width="36.5703125" style="1" customWidth="1"/>
    <col min="2081" max="2304" width="11.42578125" style="1"/>
    <col min="2305" max="2305" width="5.42578125" style="1" customWidth="1"/>
    <col min="2306" max="2306" width="12" style="1" customWidth="1"/>
    <col min="2307" max="2307" width="31.7109375" style="1" customWidth="1"/>
    <col min="2308" max="2308" width="10.42578125" style="1" customWidth="1"/>
    <col min="2309" max="2309" width="7.7109375" style="1" customWidth="1"/>
    <col min="2310" max="2311" width="14.85546875" style="1" bestFit="1" customWidth="1"/>
    <col min="2312" max="2329" width="0" style="1" hidden="1" customWidth="1"/>
    <col min="2330" max="2330" width="10" style="1" customWidth="1"/>
    <col min="2331" max="2331" width="10.28515625" style="1" customWidth="1"/>
    <col min="2332" max="2332" width="0" style="1" hidden="1" customWidth="1"/>
    <col min="2333" max="2335" width="6.7109375" style="1" customWidth="1"/>
    <col min="2336" max="2336" width="36.5703125" style="1" customWidth="1"/>
    <col min="2337" max="2560" width="11.42578125" style="1"/>
    <col min="2561" max="2561" width="5.42578125" style="1" customWidth="1"/>
    <col min="2562" max="2562" width="12" style="1" customWidth="1"/>
    <col min="2563" max="2563" width="31.7109375" style="1" customWidth="1"/>
    <col min="2564" max="2564" width="10.42578125" style="1" customWidth="1"/>
    <col min="2565" max="2565" width="7.7109375" style="1" customWidth="1"/>
    <col min="2566" max="2567" width="14.85546875" style="1" bestFit="1" customWidth="1"/>
    <col min="2568" max="2585" width="0" style="1" hidden="1" customWidth="1"/>
    <col min="2586" max="2586" width="10" style="1" customWidth="1"/>
    <col min="2587" max="2587" width="10.28515625" style="1" customWidth="1"/>
    <col min="2588" max="2588" width="0" style="1" hidden="1" customWidth="1"/>
    <col min="2589" max="2591" width="6.7109375" style="1" customWidth="1"/>
    <col min="2592" max="2592" width="36.5703125" style="1" customWidth="1"/>
    <col min="2593" max="2816" width="11.42578125" style="1"/>
    <col min="2817" max="2817" width="5.42578125" style="1" customWidth="1"/>
    <col min="2818" max="2818" width="12" style="1" customWidth="1"/>
    <col min="2819" max="2819" width="31.7109375" style="1" customWidth="1"/>
    <col min="2820" max="2820" width="10.42578125" style="1" customWidth="1"/>
    <col min="2821" max="2821" width="7.7109375" style="1" customWidth="1"/>
    <col min="2822" max="2823" width="14.85546875" style="1" bestFit="1" customWidth="1"/>
    <col min="2824" max="2841" width="0" style="1" hidden="1" customWidth="1"/>
    <col min="2842" max="2842" width="10" style="1" customWidth="1"/>
    <col min="2843" max="2843" width="10.28515625" style="1" customWidth="1"/>
    <col min="2844" max="2844" width="0" style="1" hidden="1" customWidth="1"/>
    <col min="2845" max="2847" width="6.7109375" style="1" customWidth="1"/>
    <col min="2848" max="2848" width="36.5703125" style="1" customWidth="1"/>
    <col min="2849" max="3072" width="11.42578125" style="1"/>
    <col min="3073" max="3073" width="5.42578125" style="1" customWidth="1"/>
    <col min="3074" max="3074" width="12" style="1" customWidth="1"/>
    <col min="3075" max="3075" width="31.7109375" style="1" customWidth="1"/>
    <col min="3076" max="3076" width="10.42578125" style="1" customWidth="1"/>
    <col min="3077" max="3077" width="7.7109375" style="1" customWidth="1"/>
    <col min="3078" max="3079" width="14.85546875" style="1" bestFit="1" customWidth="1"/>
    <col min="3080" max="3097" width="0" style="1" hidden="1" customWidth="1"/>
    <col min="3098" max="3098" width="10" style="1" customWidth="1"/>
    <col min="3099" max="3099" width="10.28515625" style="1" customWidth="1"/>
    <col min="3100" max="3100" width="0" style="1" hidden="1" customWidth="1"/>
    <col min="3101" max="3103" width="6.7109375" style="1" customWidth="1"/>
    <col min="3104" max="3104" width="36.5703125" style="1" customWidth="1"/>
    <col min="3105" max="3328" width="11.42578125" style="1"/>
    <col min="3329" max="3329" width="5.42578125" style="1" customWidth="1"/>
    <col min="3330" max="3330" width="12" style="1" customWidth="1"/>
    <col min="3331" max="3331" width="31.7109375" style="1" customWidth="1"/>
    <col min="3332" max="3332" width="10.42578125" style="1" customWidth="1"/>
    <col min="3333" max="3333" width="7.7109375" style="1" customWidth="1"/>
    <col min="3334" max="3335" width="14.85546875" style="1" bestFit="1" customWidth="1"/>
    <col min="3336" max="3353" width="0" style="1" hidden="1" customWidth="1"/>
    <col min="3354" max="3354" width="10" style="1" customWidth="1"/>
    <col min="3355" max="3355" width="10.28515625" style="1" customWidth="1"/>
    <col min="3356" max="3356" width="0" style="1" hidden="1" customWidth="1"/>
    <col min="3357" max="3359" width="6.7109375" style="1" customWidth="1"/>
    <col min="3360" max="3360" width="36.5703125" style="1" customWidth="1"/>
    <col min="3361" max="3584" width="11.42578125" style="1"/>
    <col min="3585" max="3585" width="5.42578125" style="1" customWidth="1"/>
    <col min="3586" max="3586" width="12" style="1" customWidth="1"/>
    <col min="3587" max="3587" width="31.7109375" style="1" customWidth="1"/>
    <col min="3588" max="3588" width="10.42578125" style="1" customWidth="1"/>
    <col min="3589" max="3589" width="7.7109375" style="1" customWidth="1"/>
    <col min="3590" max="3591" width="14.85546875" style="1" bestFit="1" customWidth="1"/>
    <col min="3592" max="3609" width="0" style="1" hidden="1" customWidth="1"/>
    <col min="3610" max="3610" width="10" style="1" customWidth="1"/>
    <col min="3611" max="3611" width="10.28515625" style="1" customWidth="1"/>
    <col min="3612" max="3612" width="0" style="1" hidden="1" customWidth="1"/>
    <col min="3613" max="3615" width="6.7109375" style="1" customWidth="1"/>
    <col min="3616" max="3616" width="36.5703125" style="1" customWidth="1"/>
    <col min="3617" max="3840" width="11.42578125" style="1"/>
    <col min="3841" max="3841" width="5.42578125" style="1" customWidth="1"/>
    <col min="3842" max="3842" width="12" style="1" customWidth="1"/>
    <col min="3843" max="3843" width="31.7109375" style="1" customWidth="1"/>
    <col min="3844" max="3844" width="10.42578125" style="1" customWidth="1"/>
    <col min="3845" max="3845" width="7.7109375" style="1" customWidth="1"/>
    <col min="3846" max="3847" width="14.85546875" style="1" bestFit="1" customWidth="1"/>
    <col min="3848" max="3865" width="0" style="1" hidden="1" customWidth="1"/>
    <col min="3866" max="3866" width="10" style="1" customWidth="1"/>
    <col min="3867" max="3867" width="10.28515625" style="1" customWidth="1"/>
    <col min="3868" max="3868" width="0" style="1" hidden="1" customWidth="1"/>
    <col min="3869" max="3871" width="6.7109375" style="1" customWidth="1"/>
    <col min="3872" max="3872" width="36.5703125" style="1" customWidth="1"/>
    <col min="3873" max="4096" width="11.42578125" style="1"/>
    <col min="4097" max="4097" width="5.42578125" style="1" customWidth="1"/>
    <col min="4098" max="4098" width="12" style="1" customWidth="1"/>
    <col min="4099" max="4099" width="31.7109375" style="1" customWidth="1"/>
    <col min="4100" max="4100" width="10.42578125" style="1" customWidth="1"/>
    <col min="4101" max="4101" width="7.7109375" style="1" customWidth="1"/>
    <col min="4102" max="4103" width="14.85546875" style="1" bestFit="1" customWidth="1"/>
    <col min="4104" max="4121" width="0" style="1" hidden="1" customWidth="1"/>
    <col min="4122" max="4122" width="10" style="1" customWidth="1"/>
    <col min="4123" max="4123" width="10.28515625" style="1" customWidth="1"/>
    <col min="4124" max="4124" width="0" style="1" hidden="1" customWidth="1"/>
    <col min="4125" max="4127" width="6.7109375" style="1" customWidth="1"/>
    <col min="4128" max="4128" width="36.5703125" style="1" customWidth="1"/>
    <col min="4129" max="4352" width="11.42578125" style="1"/>
    <col min="4353" max="4353" width="5.42578125" style="1" customWidth="1"/>
    <col min="4354" max="4354" width="12" style="1" customWidth="1"/>
    <col min="4355" max="4355" width="31.7109375" style="1" customWidth="1"/>
    <col min="4356" max="4356" width="10.42578125" style="1" customWidth="1"/>
    <col min="4357" max="4357" width="7.7109375" style="1" customWidth="1"/>
    <col min="4358" max="4359" width="14.85546875" style="1" bestFit="1" customWidth="1"/>
    <col min="4360" max="4377" width="0" style="1" hidden="1" customWidth="1"/>
    <col min="4378" max="4378" width="10" style="1" customWidth="1"/>
    <col min="4379" max="4379" width="10.28515625" style="1" customWidth="1"/>
    <col min="4380" max="4380" width="0" style="1" hidden="1" customWidth="1"/>
    <col min="4381" max="4383" width="6.7109375" style="1" customWidth="1"/>
    <col min="4384" max="4384" width="36.5703125" style="1" customWidth="1"/>
    <col min="4385" max="4608" width="11.42578125" style="1"/>
    <col min="4609" max="4609" width="5.42578125" style="1" customWidth="1"/>
    <col min="4610" max="4610" width="12" style="1" customWidth="1"/>
    <col min="4611" max="4611" width="31.7109375" style="1" customWidth="1"/>
    <col min="4612" max="4612" width="10.42578125" style="1" customWidth="1"/>
    <col min="4613" max="4613" width="7.7109375" style="1" customWidth="1"/>
    <col min="4614" max="4615" width="14.85546875" style="1" bestFit="1" customWidth="1"/>
    <col min="4616" max="4633" width="0" style="1" hidden="1" customWidth="1"/>
    <col min="4634" max="4634" width="10" style="1" customWidth="1"/>
    <col min="4635" max="4635" width="10.28515625" style="1" customWidth="1"/>
    <col min="4636" max="4636" width="0" style="1" hidden="1" customWidth="1"/>
    <col min="4637" max="4639" width="6.7109375" style="1" customWidth="1"/>
    <col min="4640" max="4640" width="36.5703125" style="1" customWidth="1"/>
    <col min="4641" max="4864" width="11.42578125" style="1"/>
    <col min="4865" max="4865" width="5.42578125" style="1" customWidth="1"/>
    <col min="4866" max="4866" width="12" style="1" customWidth="1"/>
    <col min="4867" max="4867" width="31.7109375" style="1" customWidth="1"/>
    <col min="4868" max="4868" width="10.42578125" style="1" customWidth="1"/>
    <col min="4869" max="4869" width="7.7109375" style="1" customWidth="1"/>
    <col min="4870" max="4871" width="14.85546875" style="1" bestFit="1" customWidth="1"/>
    <col min="4872" max="4889" width="0" style="1" hidden="1" customWidth="1"/>
    <col min="4890" max="4890" width="10" style="1" customWidth="1"/>
    <col min="4891" max="4891" width="10.28515625" style="1" customWidth="1"/>
    <col min="4892" max="4892" width="0" style="1" hidden="1" customWidth="1"/>
    <col min="4893" max="4895" width="6.7109375" style="1" customWidth="1"/>
    <col min="4896" max="4896" width="36.5703125" style="1" customWidth="1"/>
    <col min="4897" max="5120" width="11.42578125" style="1"/>
    <col min="5121" max="5121" width="5.42578125" style="1" customWidth="1"/>
    <col min="5122" max="5122" width="12" style="1" customWidth="1"/>
    <col min="5123" max="5123" width="31.7109375" style="1" customWidth="1"/>
    <col min="5124" max="5124" width="10.42578125" style="1" customWidth="1"/>
    <col min="5125" max="5125" width="7.7109375" style="1" customWidth="1"/>
    <col min="5126" max="5127" width="14.85546875" style="1" bestFit="1" customWidth="1"/>
    <col min="5128" max="5145" width="0" style="1" hidden="1" customWidth="1"/>
    <col min="5146" max="5146" width="10" style="1" customWidth="1"/>
    <col min="5147" max="5147" width="10.28515625" style="1" customWidth="1"/>
    <col min="5148" max="5148" width="0" style="1" hidden="1" customWidth="1"/>
    <col min="5149" max="5151" width="6.7109375" style="1" customWidth="1"/>
    <col min="5152" max="5152" width="36.5703125" style="1" customWidth="1"/>
    <col min="5153" max="5376" width="11.42578125" style="1"/>
    <col min="5377" max="5377" width="5.42578125" style="1" customWidth="1"/>
    <col min="5378" max="5378" width="12" style="1" customWidth="1"/>
    <col min="5379" max="5379" width="31.7109375" style="1" customWidth="1"/>
    <col min="5380" max="5380" width="10.42578125" style="1" customWidth="1"/>
    <col min="5381" max="5381" width="7.7109375" style="1" customWidth="1"/>
    <col min="5382" max="5383" width="14.85546875" style="1" bestFit="1" customWidth="1"/>
    <col min="5384" max="5401" width="0" style="1" hidden="1" customWidth="1"/>
    <col min="5402" max="5402" width="10" style="1" customWidth="1"/>
    <col min="5403" max="5403" width="10.28515625" style="1" customWidth="1"/>
    <col min="5404" max="5404" width="0" style="1" hidden="1" customWidth="1"/>
    <col min="5405" max="5407" width="6.7109375" style="1" customWidth="1"/>
    <col min="5408" max="5408" width="36.5703125" style="1" customWidth="1"/>
    <col min="5409" max="5632" width="11.42578125" style="1"/>
    <col min="5633" max="5633" width="5.42578125" style="1" customWidth="1"/>
    <col min="5634" max="5634" width="12" style="1" customWidth="1"/>
    <col min="5635" max="5635" width="31.7109375" style="1" customWidth="1"/>
    <col min="5636" max="5636" width="10.42578125" style="1" customWidth="1"/>
    <col min="5637" max="5637" width="7.7109375" style="1" customWidth="1"/>
    <col min="5638" max="5639" width="14.85546875" style="1" bestFit="1" customWidth="1"/>
    <col min="5640" max="5657" width="0" style="1" hidden="1" customWidth="1"/>
    <col min="5658" max="5658" width="10" style="1" customWidth="1"/>
    <col min="5659" max="5659" width="10.28515625" style="1" customWidth="1"/>
    <col min="5660" max="5660" width="0" style="1" hidden="1" customWidth="1"/>
    <col min="5661" max="5663" width="6.7109375" style="1" customWidth="1"/>
    <col min="5664" max="5664" width="36.5703125" style="1" customWidth="1"/>
    <col min="5665" max="5888" width="11.42578125" style="1"/>
    <col min="5889" max="5889" width="5.42578125" style="1" customWidth="1"/>
    <col min="5890" max="5890" width="12" style="1" customWidth="1"/>
    <col min="5891" max="5891" width="31.7109375" style="1" customWidth="1"/>
    <col min="5892" max="5892" width="10.42578125" style="1" customWidth="1"/>
    <col min="5893" max="5893" width="7.7109375" style="1" customWidth="1"/>
    <col min="5894" max="5895" width="14.85546875" style="1" bestFit="1" customWidth="1"/>
    <col min="5896" max="5913" width="0" style="1" hidden="1" customWidth="1"/>
    <col min="5914" max="5914" width="10" style="1" customWidth="1"/>
    <col min="5915" max="5915" width="10.28515625" style="1" customWidth="1"/>
    <col min="5916" max="5916" width="0" style="1" hidden="1" customWidth="1"/>
    <col min="5917" max="5919" width="6.7109375" style="1" customWidth="1"/>
    <col min="5920" max="5920" width="36.5703125" style="1" customWidth="1"/>
    <col min="5921" max="6144" width="11.42578125" style="1"/>
    <col min="6145" max="6145" width="5.42578125" style="1" customWidth="1"/>
    <col min="6146" max="6146" width="12" style="1" customWidth="1"/>
    <col min="6147" max="6147" width="31.7109375" style="1" customWidth="1"/>
    <col min="6148" max="6148" width="10.42578125" style="1" customWidth="1"/>
    <col min="6149" max="6149" width="7.7109375" style="1" customWidth="1"/>
    <col min="6150" max="6151" width="14.85546875" style="1" bestFit="1" customWidth="1"/>
    <col min="6152" max="6169" width="0" style="1" hidden="1" customWidth="1"/>
    <col min="6170" max="6170" width="10" style="1" customWidth="1"/>
    <col min="6171" max="6171" width="10.28515625" style="1" customWidth="1"/>
    <col min="6172" max="6172" width="0" style="1" hidden="1" customWidth="1"/>
    <col min="6173" max="6175" width="6.7109375" style="1" customWidth="1"/>
    <col min="6176" max="6176" width="36.5703125" style="1" customWidth="1"/>
    <col min="6177" max="6400" width="11.42578125" style="1"/>
    <col min="6401" max="6401" width="5.42578125" style="1" customWidth="1"/>
    <col min="6402" max="6402" width="12" style="1" customWidth="1"/>
    <col min="6403" max="6403" width="31.7109375" style="1" customWidth="1"/>
    <col min="6404" max="6404" width="10.42578125" style="1" customWidth="1"/>
    <col min="6405" max="6405" width="7.7109375" style="1" customWidth="1"/>
    <col min="6406" max="6407" width="14.85546875" style="1" bestFit="1" customWidth="1"/>
    <col min="6408" max="6425" width="0" style="1" hidden="1" customWidth="1"/>
    <col min="6426" max="6426" width="10" style="1" customWidth="1"/>
    <col min="6427" max="6427" width="10.28515625" style="1" customWidth="1"/>
    <col min="6428" max="6428" width="0" style="1" hidden="1" customWidth="1"/>
    <col min="6429" max="6431" width="6.7109375" style="1" customWidth="1"/>
    <col min="6432" max="6432" width="36.5703125" style="1" customWidth="1"/>
    <col min="6433" max="6656" width="11.42578125" style="1"/>
    <col min="6657" max="6657" width="5.42578125" style="1" customWidth="1"/>
    <col min="6658" max="6658" width="12" style="1" customWidth="1"/>
    <col min="6659" max="6659" width="31.7109375" style="1" customWidth="1"/>
    <col min="6660" max="6660" width="10.42578125" style="1" customWidth="1"/>
    <col min="6661" max="6661" width="7.7109375" style="1" customWidth="1"/>
    <col min="6662" max="6663" width="14.85546875" style="1" bestFit="1" customWidth="1"/>
    <col min="6664" max="6681" width="0" style="1" hidden="1" customWidth="1"/>
    <col min="6682" max="6682" width="10" style="1" customWidth="1"/>
    <col min="6683" max="6683" width="10.28515625" style="1" customWidth="1"/>
    <col min="6684" max="6684" width="0" style="1" hidden="1" customWidth="1"/>
    <col min="6685" max="6687" width="6.7109375" style="1" customWidth="1"/>
    <col min="6688" max="6688" width="36.5703125" style="1" customWidth="1"/>
    <col min="6689" max="6912" width="11.42578125" style="1"/>
    <col min="6913" max="6913" width="5.42578125" style="1" customWidth="1"/>
    <col min="6914" max="6914" width="12" style="1" customWidth="1"/>
    <col min="6915" max="6915" width="31.7109375" style="1" customWidth="1"/>
    <col min="6916" max="6916" width="10.42578125" style="1" customWidth="1"/>
    <col min="6917" max="6917" width="7.7109375" style="1" customWidth="1"/>
    <col min="6918" max="6919" width="14.85546875" style="1" bestFit="1" customWidth="1"/>
    <col min="6920" max="6937" width="0" style="1" hidden="1" customWidth="1"/>
    <col min="6938" max="6938" width="10" style="1" customWidth="1"/>
    <col min="6939" max="6939" width="10.28515625" style="1" customWidth="1"/>
    <col min="6940" max="6940" width="0" style="1" hidden="1" customWidth="1"/>
    <col min="6941" max="6943" width="6.7109375" style="1" customWidth="1"/>
    <col min="6944" max="6944" width="36.5703125" style="1" customWidth="1"/>
    <col min="6945" max="7168" width="11.42578125" style="1"/>
    <col min="7169" max="7169" width="5.42578125" style="1" customWidth="1"/>
    <col min="7170" max="7170" width="12" style="1" customWidth="1"/>
    <col min="7171" max="7171" width="31.7109375" style="1" customWidth="1"/>
    <col min="7172" max="7172" width="10.42578125" style="1" customWidth="1"/>
    <col min="7173" max="7173" width="7.7109375" style="1" customWidth="1"/>
    <col min="7174" max="7175" width="14.85546875" style="1" bestFit="1" customWidth="1"/>
    <col min="7176" max="7193" width="0" style="1" hidden="1" customWidth="1"/>
    <col min="7194" max="7194" width="10" style="1" customWidth="1"/>
    <col min="7195" max="7195" width="10.28515625" style="1" customWidth="1"/>
    <col min="7196" max="7196" width="0" style="1" hidden="1" customWidth="1"/>
    <col min="7197" max="7199" width="6.7109375" style="1" customWidth="1"/>
    <col min="7200" max="7200" width="36.5703125" style="1" customWidth="1"/>
    <col min="7201" max="7424" width="11.42578125" style="1"/>
    <col min="7425" max="7425" width="5.42578125" style="1" customWidth="1"/>
    <col min="7426" max="7426" width="12" style="1" customWidth="1"/>
    <col min="7427" max="7427" width="31.7109375" style="1" customWidth="1"/>
    <col min="7428" max="7428" width="10.42578125" style="1" customWidth="1"/>
    <col min="7429" max="7429" width="7.7109375" style="1" customWidth="1"/>
    <col min="7430" max="7431" width="14.85546875" style="1" bestFit="1" customWidth="1"/>
    <col min="7432" max="7449" width="0" style="1" hidden="1" customWidth="1"/>
    <col min="7450" max="7450" width="10" style="1" customWidth="1"/>
    <col min="7451" max="7451" width="10.28515625" style="1" customWidth="1"/>
    <col min="7452" max="7452" width="0" style="1" hidden="1" customWidth="1"/>
    <col min="7453" max="7455" width="6.7109375" style="1" customWidth="1"/>
    <col min="7456" max="7456" width="36.5703125" style="1" customWidth="1"/>
    <col min="7457" max="7680" width="11.42578125" style="1"/>
    <col min="7681" max="7681" width="5.42578125" style="1" customWidth="1"/>
    <col min="7682" max="7682" width="12" style="1" customWidth="1"/>
    <col min="7683" max="7683" width="31.7109375" style="1" customWidth="1"/>
    <col min="7684" max="7684" width="10.42578125" style="1" customWidth="1"/>
    <col min="7685" max="7685" width="7.7109375" style="1" customWidth="1"/>
    <col min="7686" max="7687" width="14.85546875" style="1" bestFit="1" customWidth="1"/>
    <col min="7688" max="7705" width="0" style="1" hidden="1" customWidth="1"/>
    <col min="7706" max="7706" width="10" style="1" customWidth="1"/>
    <col min="7707" max="7707" width="10.28515625" style="1" customWidth="1"/>
    <col min="7708" max="7708" width="0" style="1" hidden="1" customWidth="1"/>
    <col min="7709" max="7711" width="6.7109375" style="1" customWidth="1"/>
    <col min="7712" max="7712" width="36.5703125" style="1" customWidth="1"/>
    <col min="7713" max="7936" width="11.42578125" style="1"/>
    <col min="7937" max="7937" width="5.42578125" style="1" customWidth="1"/>
    <col min="7938" max="7938" width="12" style="1" customWidth="1"/>
    <col min="7939" max="7939" width="31.7109375" style="1" customWidth="1"/>
    <col min="7940" max="7940" width="10.42578125" style="1" customWidth="1"/>
    <col min="7941" max="7941" width="7.7109375" style="1" customWidth="1"/>
    <col min="7942" max="7943" width="14.85546875" style="1" bestFit="1" customWidth="1"/>
    <col min="7944" max="7961" width="0" style="1" hidden="1" customWidth="1"/>
    <col min="7962" max="7962" width="10" style="1" customWidth="1"/>
    <col min="7963" max="7963" width="10.28515625" style="1" customWidth="1"/>
    <col min="7964" max="7964" width="0" style="1" hidden="1" customWidth="1"/>
    <col min="7965" max="7967" width="6.7109375" style="1" customWidth="1"/>
    <col min="7968" max="7968" width="36.5703125" style="1" customWidth="1"/>
    <col min="7969" max="8192" width="11.42578125" style="1"/>
    <col min="8193" max="8193" width="5.42578125" style="1" customWidth="1"/>
    <col min="8194" max="8194" width="12" style="1" customWidth="1"/>
    <col min="8195" max="8195" width="31.7109375" style="1" customWidth="1"/>
    <col min="8196" max="8196" width="10.42578125" style="1" customWidth="1"/>
    <col min="8197" max="8197" width="7.7109375" style="1" customWidth="1"/>
    <col min="8198" max="8199" width="14.85546875" style="1" bestFit="1" customWidth="1"/>
    <col min="8200" max="8217" width="0" style="1" hidden="1" customWidth="1"/>
    <col min="8218" max="8218" width="10" style="1" customWidth="1"/>
    <col min="8219" max="8219" width="10.28515625" style="1" customWidth="1"/>
    <col min="8220" max="8220" width="0" style="1" hidden="1" customWidth="1"/>
    <col min="8221" max="8223" width="6.7109375" style="1" customWidth="1"/>
    <col min="8224" max="8224" width="36.5703125" style="1" customWidth="1"/>
    <col min="8225" max="8448" width="11.42578125" style="1"/>
    <col min="8449" max="8449" width="5.42578125" style="1" customWidth="1"/>
    <col min="8450" max="8450" width="12" style="1" customWidth="1"/>
    <col min="8451" max="8451" width="31.7109375" style="1" customWidth="1"/>
    <col min="8452" max="8452" width="10.42578125" style="1" customWidth="1"/>
    <col min="8453" max="8453" width="7.7109375" style="1" customWidth="1"/>
    <col min="8454" max="8455" width="14.85546875" style="1" bestFit="1" customWidth="1"/>
    <col min="8456" max="8473" width="0" style="1" hidden="1" customWidth="1"/>
    <col min="8474" max="8474" width="10" style="1" customWidth="1"/>
    <col min="8475" max="8475" width="10.28515625" style="1" customWidth="1"/>
    <col min="8476" max="8476" width="0" style="1" hidden="1" customWidth="1"/>
    <col min="8477" max="8479" width="6.7109375" style="1" customWidth="1"/>
    <col min="8480" max="8480" width="36.5703125" style="1" customWidth="1"/>
    <col min="8481" max="8704" width="11.42578125" style="1"/>
    <col min="8705" max="8705" width="5.42578125" style="1" customWidth="1"/>
    <col min="8706" max="8706" width="12" style="1" customWidth="1"/>
    <col min="8707" max="8707" width="31.7109375" style="1" customWidth="1"/>
    <col min="8708" max="8708" width="10.42578125" style="1" customWidth="1"/>
    <col min="8709" max="8709" width="7.7109375" style="1" customWidth="1"/>
    <col min="8710" max="8711" width="14.85546875" style="1" bestFit="1" customWidth="1"/>
    <col min="8712" max="8729" width="0" style="1" hidden="1" customWidth="1"/>
    <col min="8730" max="8730" width="10" style="1" customWidth="1"/>
    <col min="8731" max="8731" width="10.28515625" style="1" customWidth="1"/>
    <col min="8732" max="8732" width="0" style="1" hidden="1" customWidth="1"/>
    <col min="8733" max="8735" width="6.7109375" style="1" customWidth="1"/>
    <col min="8736" max="8736" width="36.5703125" style="1" customWidth="1"/>
    <col min="8737" max="8960" width="11.42578125" style="1"/>
    <col min="8961" max="8961" width="5.42578125" style="1" customWidth="1"/>
    <col min="8962" max="8962" width="12" style="1" customWidth="1"/>
    <col min="8963" max="8963" width="31.7109375" style="1" customWidth="1"/>
    <col min="8964" max="8964" width="10.42578125" style="1" customWidth="1"/>
    <col min="8965" max="8965" width="7.7109375" style="1" customWidth="1"/>
    <col min="8966" max="8967" width="14.85546875" style="1" bestFit="1" customWidth="1"/>
    <col min="8968" max="8985" width="0" style="1" hidden="1" customWidth="1"/>
    <col min="8986" max="8986" width="10" style="1" customWidth="1"/>
    <col min="8987" max="8987" width="10.28515625" style="1" customWidth="1"/>
    <col min="8988" max="8988" width="0" style="1" hidden="1" customWidth="1"/>
    <col min="8989" max="8991" width="6.7109375" style="1" customWidth="1"/>
    <col min="8992" max="8992" width="36.5703125" style="1" customWidth="1"/>
    <col min="8993" max="9216" width="11.42578125" style="1"/>
    <col min="9217" max="9217" width="5.42578125" style="1" customWidth="1"/>
    <col min="9218" max="9218" width="12" style="1" customWidth="1"/>
    <col min="9219" max="9219" width="31.7109375" style="1" customWidth="1"/>
    <col min="9220" max="9220" width="10.42578125" style="1" customWidth="1"/>
    <col min="9221" max="9221" width="7.7109375" style="1" customWidth="1"/>
    <col min="9222" max="9223" width="14.85546875" style="1" bestFit="1" customWidth="1"/>
    <col min="9224" max="9241" width="0" style="1" hidden="1" customWidth="1"/>
    <col min="9242" max="9242" width="10" style="1" customWidth="1"/>
    <col min="9243" max="9243" width="10.28515625" style="1" customWidth="1"/>
    <col min="9244" max="9244" width="0" style="1" hidden="1" customWidth="1"/>
    <col min="9245" max="9247" width="6.7109375" style="1" customWidth="1"/>
    <col min="9248" max="9248" width="36.5703125" style="1" customWidth="1"/>
    <col min="9249" max="9472" width="11.42578125" style="1"/>
    <col min="9473" max="9473" width="5.42578125" style="1" customWidth="1"/>
    <col min="9474" max="9474" width="12" style="1" customWidth="1"/>
    <col min="9475" max="9475" width="31.7109375" style="1" customWidth="1"/>
    <col min="9476" max="9476" width="10.42578125" style="1" customWidth="1"/>
    <col min="9477" max="9477" width="7.7109375" style="1" customWidth="1"/>
    <col min="9478" max="9479" width="14.85546875" style="1" bestFit="1" customWidth="1"/>
    <col min="9480" max="9497" width="0" style="1" hidden="1" customWidth="1"/>
    <col min="9498" max="9498" width="10" style="1" customWidth="1"/>
    <col min="9499" max="9499" width="10.28515625" style="1" customWidth="1"/>
    <col min="9500" max="9500" width="0" style="1" hidden="1" customWidth="1"/>
    <col min="9501" max="9503" width="6.7109375" style="1" customWidth="1"/>
    <col min="9504" max="9504" width="36.5703125" style="1" customWidth="1"/>
    <col min="9505" max="9728" width="11.42578125" style="1"/>
    <col min="9729" max="9729" width="5.42578125" style="1" customWidth="1"/>
    <col min="9730" max="9730" width="12" style="1" customWidth="1"/>
    <col min="9731" max="9731" width="31.7109375" style="1" customWidth="1"/>
    <col min="9732" max="9732" width="10.42578125" style="1" customWidth="1"/>
    <col min="9733" max="9733" width="7.7109375" style="1" customWidth="1"/>
    <col min="9734" max="9735" width="14.85546875" style="1" bestFit="1" customWidth="1"/>
    <col min="9736" max="9753" width="0" style="1" hidden="1" customWidth="1"/>
    <col min="9754" max="9754" width="10" style="1" customWidth="1"/>
    <col min="9755" max="9755" width="10.28515625" style="1" customWidth="1"/>
    <col min="9756" max="9756" width="0" style="1" hidden="1" customWidth="1"/>
    <col min="9757" max="9759" width="6.7109375" style="1" customWidth="1"/>
    <col min="9760" max="9760" width="36.5703125" style="1" customWidth="1"/>
    <col min="9761" max="9984" width="11.42578125" style="1"/>
    <col min="9985" max="9985" width="5.42578125" style="1" customWidth="1"/>
    <col min="9986" max="9986" width="12" style="1" customWidth="1"/>
    <col min="9987" max="9987" width="31.7109375" style="1" customWidth="1"/>
    <col min="9988" max="9988" width="10.42578125" style="1" customWidth="1"/>
    <col min="9989" max="9989" width="7.7109375" style="1" customWidth="1"/>
    <col min="9990" max="9991" width="14.85546875" style="1" bestFit="1" customWidth="1"/>
    <col min="9992" max="10009" width="0" style="1" hidden="1" customWidth="1"/>
    <col min="10010" max="10010" width="10" style="1" customWidth="1"/>
    <col min="10011" max="10011" width="10.28515625" style="1" customWidth="1"/>
    <col min="10012" max="10012" width="0" style="1" hidden="1" customWidth="1"/>
    <col min="10013" max="10015" width="6.7109375" style="1" customWidth="1"/>
    <col min="10016" max="10016" width="36.5703125" style="1" customWidth="1"/>
    <col min="10017" max="10240" width="11.42578125" style="1"/>
    <col min="10241" max="10241" width="5.42578125" style="1" customWidth="1"/>
    <col min="10242" max="10242" width="12" style="1" customWidth="1"/>
    <col min="10243" max="10243" width="31.7109375" style="1" customWidth="1"/>
    <col min="10244" max="10244" width="10.42578125" style="1" customWidth="1"/>
    <col min="10245" max="10245" width="7.7109375" style="1" customWidth="1"/>
    <col min="10246" max="10247" width="14.85546875" style="1" bestFit="1" customWidth="1"/>
    <col min="10248" max="10265" width="0" style="1" hidden="1" customWidth="1"/>
    <col min="10266" max="10266" width="10" style="1" customWidth="1"/>
    <col min="10267" max="10267" width="10.28515625" style="1" customWidth="1"/>
    <col min="10268" max="10268" width="0" style="1" hidden="1" customWidth="1"/>
    <col min="10269" max="10271" width="6.7109375" style="1" customWidth="1"/>
    <col min="10272" max="10272" width="36.5703125" style="1" customWidth="1"/>
    <col min="10273" max="10496" width="11.42578125" style="1"/>
    <col min="10497" max="10497" width="5.42578125" style="1" customWidth="1"/>
    <col min="10498" max="10498" width="12" style="1" customWidth="1"/>
    <col min="10499" max="10499" width="31.7109375" style="1" customWidth="1"/>
    <col min="10500" max="10500" width="10.42578125" style="1" customWidth="1"/>
    <col min="10501" max="10501" width="7.7109375" style="1" customWidth="1"/>
    <col min="10502" max="10503" width="14.85546875" style="1" bestFit="1" customWidth="1"/>
    <col min="10504" max="10521" width="0" style="1" hidden="1" customWidth="1"/>
    <col min="10522" max="10522" width="10" style="1" customWidth="1"/>
    <col min="10523" max="10523" width="10.28515625" style="1" customWidth="1"/>
    <col min="10524" max="10524" width="0" style="1" hidden="1" customWidth="1"/>
    <col min="10525" max="10527" width="6.7109375" style="1" customWidth="1"/>
    <col min="10528" max="10528" width="36.5703125" style="1" customWidth="1"/>
    <col min="10529" max="10752" width="11.42578125" style="1"/>
    <col min="10753" max="10753" width="5.42578125" style="1" customWidth="1"/>
    <col min="10754" max="10754" width="12" style="1" customWidth="1"/>
    <col min="10755" max="10755" width="31.7109375" style="1" customWidth="1"/>
    <col min="10756" max="10756" width="10.42578125" style="1" customWidth="1"/>
    <col min="10757" max="10757" width="7.7109375" style="1" customWidth="1"/>
    <col min="10758" max="10759" width="14.85546875" style="1" bestFit="1" customWidth="1"/>
    <col min="10760" max="10777" width="0" style="1" hidden="1" customWidth="1"/>
    <col min="10778" max="10778" width="10" style="1" customWidth="1"/>
    <col min="10779" max="10779" width="10.28515625" style="1" customWidth="1"/>
    <col min="10780" max="10780" width="0" style="1" hidden="1" customWidth="1"/>
    <col min="10781" max="10783" width="6.7109375" style="1" customWidth="1"/>
    <col min="10784" max="10784" width="36.5703125" style="1" customWidth="1"/>
    <col min="10785" max="11008" width="11.42578125" style="1"/>
    <col min="11009" max="11009" width="5.42578125" style="1" customWidth="1"/>
    <col min="11010" max="11010" width="12" style="1" customWidth="1"/>
    <col min="11011" max="11011" width="31.7109375" style="1" customWidth="1"/>
    <col min="11012" max="11012" width="10.42578125" style="1" customWidth="1"/>
    <col min="11013" max="11013" width="7.7109375" style="1" customWidth="1"/>
    <col min="11014" max="11015" width="14.85546875" style="1" bestFit="1" customWidth="1"/>
    <col min="11016" max="11033" width="0" style="1" hidden="1" customWidth="1"/>
    <col min="11034" max="11034" width="10" style="1" customWidth="1"/>
    <col min="11035" max="11035" width="10.28515625" style="1" customWidth="1"/>
    <col min="11036" max="11036" width="0" style="1" hidden="1" customWidth="1"/>
    <col min="11037" max="11039" width="6.7109375" style="1" customWidth="1"/>
    <col min="11040" max="11040" width="36.5703125" style="1" customWidth="1"/>
    <col min="11041" max="11264" width="11.42578125" style="1"/>
    <col min="11265" max="11265" width="5.42578125" style="1" customWidth="1"/>
    <col min="11266" max="11266" width="12" style="1" customWidth="1"/>
    <col min="11267" max="11267" width="31.7109375" style="1" customWidth="1"/>
    <col min="11268" max="11268" width="10.42578125" style="1" customWidth="1"/>
    <col min="11269" max="11269" width="7.7109375" style="1" customWidth="1"/>
    <col min="11270" max="11271" width="14.85546875" style="1" bestFit="1" customWidth="1"/>
    <col min="11272" max="11289" width="0" style="1" hidden="1" customWidth="1"/>
    <col min="11290" max="11290" width="10" style="1" customWidth="1"/>
    <col min="11291" max="11291" width="10.28515625" style="1" customWidth="1"/>
    <col min="11292" max="11292" width="0" style="1" hidden="1" customWidth="1"/>
    <col min="11293" max="11295" width="6.7109375" style="1" customWidth="1"/>
    <col min="11296" max="11296" width="36.5703125" style="1" customWidth="1"/>
    <col min="11297" max="11520" width="11.42578125" style="1"/>
    <col min="11521" max="11521" width="5.42578125" style="1" customWidth="1"/>
    <col min="11522" max="11522" width="12" style="1" customWidth="1"/>
    <col min="11523" max="11523" width="31.7109375" style="1" customWidth="1"/>
    <col min="11524" max="11524" width="10.42578125" style="1" customWidth="1"/>
    <col min="11525" max="11525" width="7.7109375" style="1" customWidth="1"/>
    <col min="11526" max="11527" width="14.85546875" style="1" bestFit="1" customWidth="1"/>
    <col min="11528" max="11545" width="0" style="1" hidden="1" customWidth="1"/>
    <col min="11546" max="11546" width="10" style="1" customWidth="1"/>
    <col min="11547" max="11547" width="10.28515625" style="1" customWidth="1"/>
    <col min="11548" max="11548" width="0" style="1" hidden="1" customWidth="1"/>
    <col min="11549" max="11551" width="6.7109375" style="1" customWidth="1"/>
    <col min="11552" max="11552" width="36.5703125" style="1" customWidth="1"/>
    <col min="11553" max="11776" width="11.42578125" style="1"/>
    <col min="11777" max="11777" width="5.42578125" style="1" customWidth="1"/>
    <col min="11778" max="11778" width="12" style="1" customWidth="1"/>
    <col min="11779" max="11779" width="31.7109375" style="1" customWidth="1"/>
    <col min="11780" max="11780" width="10.42578125" style="1" customWidth="1"/>
    <col min="11781" max="11781" width="7.7109375" style="1" customWidth="1"/>
    <col min="11782" max="11783" width="14.85546875" style="1" bestFit="1" customWidth="1"/>
    <col min="11784" max="11801" width="0" style="1" hidden="1" customWidth="1"/>
    <col min="11802" max="11802" width="10" style="1" customWidth="1"/>
    <col min="11803" max="11803" width="10.28515625" style="1" customWidth="1"/>
    <col min="11804" max="11804" width="0" style="1" hidden="1" customWidth="1"/>
    <col min="11805" max="11807" width="6.7109375" style="1" customWidth="1"/>
    <col min="11808" max="11808" width="36.5703125" style="1" customWidth="1"/>
    <col min="11809" max="12032" width="11.42578125" style="1"/>
    <col min="12033" max="12033" width="5.42578125" style="1" customWidth="1"/>
    <col min="12034" max="12034" width="12" style="1" customWidth="1"/>
    <col min="12035" max="12035" width="31.7109375" style="1" customWidth="1"/>
    <col min="12036" max="12036" width="10.42578125" style="1" customWidth="1"/>
    <col min="12037" max="12037" width="7.7109375" style="1" customWidth="1"/>
    <col min="12038" max="12039" width="14.85546875" style="1" bestFit="1" customWidth="1"/>
    <col min="12040" max="12057" width="0" style="1" hidden="1" customWidth="1"/>
    <col min="12058" max="12058" width="10" style="1" customWidth="1"/>
    <col min="12059" max="12059" width="10.28515625" style="1" customWidth="1"/>
    <col min="12060" max="12060" width="0" style="1" hidden="1" customWidth="1"/>
    <col min="12061" max="12063" width="6.7109375" style="1" customWidth="1"/>
    <col min="12064" max="12064" width="36.5703125" style="1" customWidth="1"/>
    <col min="12065" max="12288" width="11.42578125" style="1"/>
    <col min="12289" max="12289" width="5.42578125" style="1" customWidth="1"/>
    <col min="12290" max="12290" width="12" style="1" customWidth="1"/>
    <col min="12291" max="12291" width="31.7109375" style="1" customWidth="1"/>
    <col min="12292" max="12292" width="10.42578125" style="1" customWidth="1"/>
    <col min="12293" max="12293" width="7.7109375" style="1" customWidth="1"/>
    <col min="12294" max="12295" width="14.85546875" style="1" bestFit="1" customWidth="1"/>
    <col min="12296" max="12313" width="0" style="1" hidden="1" customWidth="1"/>
    <col min="12314" max="12314" width="10" style="1" customWidth="1"/>
    <col min="12315" max="12315" width="10.28515625" style="1" customWidth="1"/>
    <col min="12316" max="12316" width="0" style="1" hidden="1" customWidth="1"/>
    <col min="12317" max="12319" width="6.7109375" style="1" customWidth="1"/>
    <col min="12320" max="12320" width="36.5703125" style="1" customWidth="1"/>
    <col min="12321" max="12544" width="11.42578125" style="1"/>
    <col min="12545" max="12545" width="5.42578125" style="1" customWidth="1"/>
    <col min="12546" max="12546" width="12" style="1" customWidth="1"/>
    <col min="12547" max="12547" width="31.7109375" style="1" customWidth="1"/>
    <col min="12548" max="12548" width="10.42578125" style="1" customWidth="1"/>
    <col min="12549" max="12549" width="7.7109375" style="1" customWidth="1"/>
    <col min="12550" max="12551" width="14.85546875" style="1" bestFit="1" customWidth="1"/>
    <col min="12552" max="12569" width="0" style="1" hidden="1" customWidth="1"/>
    <col min="12570" max="12570" width="10" style="1" customWidth="1"/>
    <col min="12571" max="12571" width="10.28515625" style="1" customWidth="1"/>
    <col min="12572" max="12572" width="0" style="1" hidden="1" customWidth="1"/>
    <col min="12573" max="12575" width="6.7109375" style="1" customWidth="1"/>
    <col min="12576" max="12576" width="36.5703125" style="1" customWidth="1"/>
    <col min="12577" max="12800" width="11.42578125" style="1"/>
    <col min="12801" max="12801" width="5.42578125" style="1" customWidth="1"/>
    <col min="12802" max="12802" width="12" style="1" customWidth="1"/>
    <col min="12803" max="12803" width="31.7109375" style="1" customWidth="1"/>
    <col min="12804" max="12804" width="10.42578125" style="1" customWidth="1"/>
    <col min="12805" max="12805" width="7.7109375" style="1" customWidth="1"/>
    <col min="12806" max="12807" width="14.85546875" style="1" bestFit="1" customWidth="1"/>
    <col min="12808" max="12825" width="0" style="1" hidden="1" customWidth="1"/>
    <col min="12826" max="12826" width="10" style="1" customWidth="1"/>
    <col min="12827" max="12827" width="10.28515625" style="1" customWidth="1"/>
    <col min="12828" max="12828" width="0" style="1" hidden="1" customWidth="1"/>
    <col min="12829" max="12831" width="6.7109375" style="1" customWidth="1"/>
    <col min="12832" max="12832" width="36.5703125" style="1" customWidth="1"/>
    <col min="12833" max="13056" width="11.42578125" style="1"/>
    <col min="13057" max="13057" width="5.42578125" style="1" customWidth="1"/>
    <col min="13058" max="13058" width="12" style="1" customWidth="1"/>
    <col min="13059" max="13059" width="31.7109375" style="1" customWidth="1"/>
    <col min="13060" max="13060" width="10.42578125" style="1" customWidth="1"/>
    <col min="13061" max="13061" width="7.7109375" style="1" customWidth="1"/>
    <col min="13062" max="13063" width="14.85546875" style="1" bestFit="1" customWidth="1"/>
    <col min="13064" max="13081" width="0" style="1" hidden="1" customWidth="1"/>
    <col min="13082" max="13082" width="10" style="1" customWidth="1"/>
    <col min="13083" max="13083" width="10.28515625" style="1" customWidth="1"/>
    <col min="13084" max="13084" width="0" style="1" hidden="1" customWidth="1"/>
    <col min="13085" max="13087" width="6.7109375" style="1" customWidth="1"/>
    <col min="13088" max="13088" width="36.5703125" style="1" customWidth="1"/>
    <col min="13089" max="13312" width="11.42578125" style="1"/>
    <col min="13313" max="13313" width="5.42578125" style="1" customWidth="1"/>
    <col min="13314" max="13314" width="12" style="1" customWidth="1"/>
    <col min="13315" max="13315" width="31.7109375" style="1" customWidth="1"/>
    <col min="13316" max="13316" width="10.42578125" style="1" customWidth="1"/>
    <col min="13317" max="13317" width="7.7109375" style="1" customWidth="1"/>
    <col min="13318" max="13319" width="14.85546875" style="1" bestFit="1" customWidth="1"/>
    <col min="13320" max="13337" width="0" style="1" hidden="1" customWidth="1"/>
    <col min="13338" max="13338" width="10" style="1" customWidth="1"/>
    <col min="13339" max="13339" width="10.28515625" style="1" customWidth="1"/>
    <col min="13340" max="13340" width="0" style="1" hidden="1" customWidth="1"/>
    <col min="13341" max="13343" width="6.7109375" style="1" customWidth="1"/>
    <col min="13344" max="13344" width="36.5703125" style="1" customWidth="1"/>
    <col min="13345" max="13568" width="11.42578125" style="1"/>
    <col min="13569" max="13569" width="5.42578125" style="1" customWidth="1"/>
    <col min="13570" max="13570" width="12" style="1" customWidth="1"/>
    <col min="13571" max="13571" width="31.7109375" style="1" customWidth="1"/>
    <col min="13572" max="13572" width="10.42578125" style="1" customWidth="1"/>
    <col min="13573" max="13573" width="7.7109375" style="1" customWidth="1"/>
    <col min="13574" max="13575" width="14.85546875" style="1" bestFit="1" customWidth="1"/>
    <col min="13576" max="13593" width="0" style="1" hidden="1" customWidth="1"/>
    <col min="13594" max="13594" width="10" style="1" customWidth="1"/>
    <col min="13595" max="13595" width="10.28515625" style="1" customWidth="1"/>
    <col min="13596" max="13596" width="0" style="1" hidden="1" customWidth="1"/>
    <col min="13597" max="13599" width="6.7109375" style="1" customWidth="1"/>
    <col min="13600" max="13600" width="36.5703125" style="1" customWidth="1"/>
    <col min="13601" max="13824" width="11.42578125" style="1"/>
    <col min="13825" max="13825" width="5.42578125" style="1" customWidth="1"/>
    <col min="13826" max="13826" width="12" style="1" customWidth="1"/>
    <col min="13827" max="13827" width="31.7109375" style="1" customWidth="1"/>
    <col min="13828" max="13828" width="10.42578125" style="1" customWidth="1"/>
    <col min="13829" max="13829" width="7.7109375" style="1" customWidth="1"/>
    <col min="13830" max="13831" width="14.85546875" style="1" bestFit="1" customWidth="1"/>
    <col min="13832" max="13849" width="0" style="1" hidden="1" customWidth="1"/>
    <col min="13850" max="13850" width="10" style="1" customWidth="1"/>
    <col min="13851" max="13851" width="10.28515625" style="1" customWidth="1"/>
    <col min="13852" max="13852" width="0" style="1" hidden="1" customWidth="1"/>
    <col min="13853" max="13855" width="6.7109375" style="1" customWidth="1"/>
    <col min="13856" max="13856" width="36.5703125" style="1" customWidth="1"/>
    <col min="13857" max="14080" width="11.42578125" style="1"/>
    <col min="14081" max="14081" width="5.42578125" style="1" customWidth="1"/>
    <col min="14082" max="14082" width="12" style="1" customWidth="1"/>
    <col min="14083" max="14083" width="31.7109375" style="1" customWidth="1"/>
    <col min="14084" max="14084" width="10.42578125" style="1" customWidth="1"/>
    <col min="14085" max="14085" width="7.7109375" style="1" customWidth="1"/>
    <col min="14086" max="14087" width="14.85546875" style="1" bestFit="1" customWidth="1"/>
    <col min="14088" max="14105" width="0" style="1" hidden="1" customWidth="1"/>
    <col min="14106" max="14106" width="10" style="1" customWidth="1"/>
    <col min="14107" max="14107" width="10.28515625" style="1" customWidth="1"/>
    <col min="14108" max="14108" width="0" style="1" hidden="1" customWidth="1"/>
    <col min="14109" max="14111" width="6.7109375" style="1" customWidth="1"/>
    <col min="14112" max="14112" width="36.5703125" style="1" customWidth="1"/>
    <col min="14113" max="14336" width="11.42578125" style="1"/>
    <col min="14337" max="14337" width="5.42578125" style="1" customWidth="1"/>
    <col min="14338" max="14338" width="12" style="1" customWidth="1"/>
    <col min="14339" max="14339" width="31.7109375" style="1" customWidth="1"/>
    <col min="14340" max="14340" width="10.42578125" style="1" customWidth="1"/>
    <col min="14341" max="14341" width="7.7109375" style="1" customWidth="1"/>
    <col min="14342" max="14343" width="14.85546875" style="1" bestFit="1" customWidth="1"/>
    <col min="14344" max="14361" width="0" style="1" hidden="1" customWidth="1"/>
    <col min="14362" max="14362" width="10" style="1" customWidth="1"/>
    <col min="14363" max="14363" width="10.28515625" style="1" customWidth="1"/>
    <col min="14364" max="14364" width="0" style="1" hidden="1" customWidth="1"/>
    <col min="14365" max="14367" width="6.7109375" style="1" customWidth="1"/>
    <col min="14368" max="14368" width="36.5703125" style="1" customWidth="1"/>
    <col min="14369" max="14592" width="11.42578125" style="1"/>
    <col min="14593" max="14593" width="5.42578125" style="1" customWidth="1"/>
    <col min="14594" max="14594" width="12" style="1" customWidth="1"/>
    <col min="14595" max="14595" width="31.7109375" style="1" customWidth="1"/>
    <col min="14596" max="14596" width="10.42578125" style="1" customWidth="1"/>
    <col min="14597" max="14597" width="7.7109375" style="1" customWidth="1"/>
    <col min="14598" max="14599" width="14.85546875" style="1" bestFit="1" customWidth="1"/>
    <col min="14600" max="14617" width="0" style="1" hidden="1" customWidth="1"/>
    <col min="14618" max="14618" width="10" style="1" customWidth="1"/>
    <col min="14619" max="14619" width="10.28515625" style="1" customWidth="1"/>
    <col min="14620" max="14620" width="0" style="1" hidden="1" customWidth="1"/>
    <col min="14621" max="14623" width="6.7109375" style="1" customWidth="1"/>
    <col min="14624" max="14624" width="36.5703125" style="1" customWidth="1"/>
    <col min="14625" max="14848" width="11.42578125" style="1"/>
    <col min="14849" max="14849" width="5.42578125" style="1" customWidth="1"/>
    <col min="14850" max="14850" width="12" style="1" customWidth="1"/>
    <col min="14851" max="14851" width="31.7109375" style="1" customWidth="1"/>
    <col min="14852" max="14852" width="10.42578125" style="1" customWidth="1"/>
    <col min="14853" max="14853" width="7.7109375" style="1" customWidth="1"/>
    <col min="14854" max="14855" width="14.85546875" style="1" bestFit="1" customWidth="1"/>
    <col min="14856" max="14873" width="0" style="1" hidden="1" customWidth="1"/>
    <col min="14874" max="14874" width="10" style="1" customWidth="1"/>
    <col min="14875" max="14875" width="10.28515625" style="1" customWidth="1"/>
    <col min="14876" max="14876" width="0" style="1" hidden="1" customWidth="1"/>
    <col min="14877" max="14879" width="6.7109375" style="1" customWidth="1"/>
    <col min="14880" max="14880" width="36.5703125" style="1" customWidth="1"/>
    <col min="14881" max="15104" width="11.42578125" style="1"/>
    <col min="15105" max="15105" width="5.42578125" style="1" customWidth="1"/>
    <col min="15106" max="15106" width="12" style="1" customWidth="1"/>
    <col min="15107" max="15107" width="31.7109375" style="1" customWidth="1"/>
    <col min="15108" max="15108" width="10.42578125" style="1" customWidth="1"/>
    <col min="15109" max="15109" width="7.7109375" style="1" customWidth="1"/>
    <col min="15110" max="15111" width="14.85546875" style="1" bestFit="1" customWidth="1"/>
    <col min="15112" max="15129" width="0" style="1" hidden="1" customWidth="1"/>
    <col min="15130" max="15130" width="10" style="1" customWidth="1"/>
    <col min="15131" max="15131" width="10.28515625" style="1" customWidth="1"/>
    <col min="15132" max="15132" width="0" style="1" hidden="1" customWidth="1"/>
    <col min="15133" max="15135" width="6.7109375" style="1" customWidth="1"/>
    <col min="15136" max="15136" width="36.5703125" style="1" customWidth="1"/>
    <col min="15137" max="15360" width="11.42578125" style="1"/>
    <col min="15361" max="15361" width="5.42578125" style="1" customWidth="1"/>
    <col min="15362" max="15362" width="12" style="1" customWidth="1"/>
    <col min="15363" max="15363" width="31.7109375" style="1" customWidth="1"/>
    <col min="15364" max="15364" width="10.42578125" style="1" customWidth="1"/>
    <col min="15365" max="15365" width="7.7109375" style="1" customWidth="1"/>
    <col min="15366" max="15367" width="14.85546875" style="1" bestFit="1" customWidth="1"/>
    <col min="15368" max="15385" width="0" style="1" hidden="1" customWidth="1"/>
    <col min="15386" max="15386" width="10" style="1" customWidth="1"/>
    <col min="15387" max="15387" width="10.28515625" style="1" customWidth="1"/>
    <col min="15388" max="15388" width="0" style="1" hidden="1" customWidth="1"/>
    <col min="15389" max="15391" width="6.7109375" style="1" customWidth="1"/>
    <col min="15392" max="15392" width="36.5703125" style="1" customWidth="1"/>
    <col min="15393" max="15616" width="11.42578125" style="1"/>
    <col min="15617" max="15617" width="5.42578125" style="1" customWidth="1"/>
    <col min="15618" max="15618" width="12" style="1" customWidth="1"/>
    <col min="15619" max="15619" width="31.7109375" style="1" customWidth="1"/>
    <col min="15620" max="15620" width="10.42578125" style="1" customWidth="1"/>
    <col min="15621" max="15621" width="7.7109375" style="1" customWidth="1"/>
    <col min="15622" max="15623" width="14.85546875" style="1" bestFit="1" customWidth="1"/>
    <col min="15624" max="15641" width="0" style="1" hidden="1" customWidth="1"/>
    <col min="15642" max="15642" width="10" style="1" customWidth="1"/>
    <col min="15643" max="15643" width="10.28515625" style="1" customWidth="1"/>
    <col min="15644" max="15644" width="0" style="1" hidden="1" customWidth="1"/>
    <col min="15645" max="15647" width="6.7109375" style="1" customWidth="1"/>
    <col min="15648" max="15648" width="36.5703125" style="1" customWidth="1"/>
    <col min="15649" max="15872" width="11.42578125" style="1"/>
    <col min="15873" max="15873" width="5.42578125" style="1" customWidth="1"/>
    <col min="15874" max="15874" width="12" style="1" customWidth="1"/>
    <col min="15875" max="15875" width="31.7109375" style="1" customWidth="1"/>
    <col min="15876" max="15876" width="10.42578125" style="1" customWidth="1"/>
    <col min="15877" max="15877" width="7.7109375" style="1" customWidth="1"/>
    <col min="15878" max="15879" width="14.85546875" style="1" bestFit="1" customWidth="1"/>
    <col min="15880" max="15897" width="0" style="1" hidden="1" customWidth="1"/>
    <col min="15898" max="15898" width="10" style="1" customWidth="1"/>
    <col min="15899" max="15899" width="10.28515625" style="1" customWidth="1"/>
    <col min="15900" max="15900" width="0" style="1" hidden="1" customWidth="1"/>
    <col min="15901" max="15903" width="6.7109375" style="1" customWidth="1"/>
    <col min="15904" max="15904" width="36.5703125" style="1" customWidth="1"/>
    <col min="15905" max="16128" width="11.42578125" style="1"/>
    <col min="16129" max="16129" width="5.42578125" style="1" customWidth="1"/>
    <col min="16130" max="16130" width="12" style="1" customWidth="1"/>
    <col min="16131" max="16131" width="31.7109375" style="1" customWidth="1"/>
    <col min="16132" max="16132" width="10.42578125" style="1" customWidth="1"/>
    <col min="16133" max="16133" width="7.7109375" style="1" customWidth="1"/>
    <col min="16134" max="16135" width="14.85546875" style="1" bestFit="1" customWidth="1"/>
    <col min="16136" max="16153" width="0" style="1" hidden="1" customWidth="1"/>
    <col min="16154" max="16154" width="10" style="1" customWidth="1"/>
    <col min="16155" max="16155" width="10.28515625" style="1" customWidth="1"/>
    <col min="16156" max="16156" width="0" style="1" hidden="1" customWidth="1"/>
    <col min="16157" max="16159" width="6.7109375" style="1" customWidth="1"/>
    <col min="16160" max="16160" width="36.5703125" style="1" customWidth="1"/>
    <col min="16161" max="16384" width="11.42578125" style="1"/>
  </cols>
  <sheetData>
    <row r="1" spans="1:35" x14ac:dyDescent="0.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</row>
    <row r="2" spans="1:35" x14ac:dyDescent="0.2">
      <c r="A2" s="237" t="s">
        <v>48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</row>
    <row r="3" spans="1:35" x14ac:dyDescent="0.2">
      <c r="A3" s="238" t="s">
        <v>47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</row>
    <row r="4" spans="1:35" x14ac:dyDescent="0.2">
      <c r="A4" s="199" t="s">
        <v>186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</row>
    <row r="5" spans="1:35" x14ac:dyDescent="0.2">
      <c r="A5" s="48" t="s">
        <v>125</v>
      </c>
      <c r="B5" s="5"/>
      <c r="C5" s="49" t="s">
        <v>142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</row>
    <row r="6" spans="1:35" x14ac:dyDescent="0.2">
      <c r="A6" s="48" t="s">
        <v>127</v>
      </c>
      <c r="B6" s="48"/>
      <c r="C6" s="50" t="s">
        <v>143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</row>
    <row r="7" spans="1:35" x14ac:dyDescent="0.2">
      <c r="A7" s="3" t="s">
        <v>129</v>
      </c>
      <c r="B7" s="3"/>
      <c r="C7" s="50" t="s">
        <v>139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</row>
    <row r="8" spans="1:35" x14ac:dyDescent="0.2">
      <c r="A8" s="48" t="s">
        <v>131</v>
      </c>
      <c r="B8" s="51"/>
      <c r="C8" s="50" t="s">
        <v>144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</row>
    <row r="9" spans="1:35" ht="15.75" customHeight="1" x14ac:dyDescent="0.2">
      <c r="A9" s="48" t="s">
        <v>133</v>
      </c>
      <c r="B9" s="51"/>
      <c r="C9" s="49" t="s">
        <v>148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9"/>
    </row>
    <row r="10" spans="1:35" ht="15.75" customHeight="1" x14ac:dyDescent="0.2">
      <c r="A10" s="275" t="s">
        <v>52</v>
      </c>
      <c r="B10" s="276" t="s">
        <v>0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7"/>
    </row>
    <row r="11" spans="1:35" ht="15.75" customHeight="1" x14ac:dyDescent="0.2">
      <c r="A11" s="272" t="s">
        <v>89</v>
      </c>
      <c r="B11" s="273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4"/>
    </row>
    <row r="12" spans="1:35" ht="15.75" customHeight="1" x14ac:dyDescent="0.2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</row>
    <row r="13" spans="1:35" ht="15.75" customHeight="1" x14ac:dyDescent="0.2">
      <c r="A13" s="269" t="s">
        <v>1</v>
      </c>
      <c r="B13" s="278"/>
      <c r="C13" s="270"/>
      <c r="D13" s="279" t="s">
        <v>3</v>
      </c>
      <c r="E13" s="279" t="s">
        <v>5</v>
      </c>
      <c r="F13" s="281" t="s">
        <v>6</v>
      </c>
      <c r="G13" s="282"/>
      <c r="H13" s="281" t="s">
        <v>7</v>
      </c>
      <c r="I13" s="282"/>
      <c r="J13" s="269" t="s">
        <v>8</v>
      </c>
      <c r="K13" s="270"/>
      <c r="L13" s="269" t="s">
        <v>8</v>
      </c>
      <c r="M13" s="270"/>
      <c r="N13" s="269" t="s">
        <v>24</v>
      </c>
      <c r="O13" s="270"/>
      <c r="P13" s="269" t="s">
        <v>9</v>
      </c>
      <c r="Q13" s="270"/>
      <c r="R13" s="269" t="s">
        <v>10</v>
      </c>
      <c r="S13" s="270"/>
      <c r="T13" s="269" t="s">
        <v>10</v>
      </c>
      <c r="U13" s="270"/>
      <c r="V13" s="269" t="s">
        <v>25</v>
      </c>
      <c r="W13" s="270"/>
      <c r="X13" s="269" t="s">
        <v>11</v>
      </c>
      <c r="Y13" s="270"/>
      <c r="Z13" s="269" t="s">
        <v>7</v>
      </c>
      <c r="AA13" s="278"/>
      <c r="AB13" s="270"/>
      <c r="AC13" s="281" t="s">
        <v>12</v>
      </c>
      <c r="AD13" s="283"/>
      <c r="AE13" s="282"/>
      <c r="AF13" s="284" t="s">
        <v>22</v>
      </c>
    </row>
    <row r="14" spans="1:35" ht="15.75" customHeight="1" x14ac:dyDescent="0.2">
      <c r="A14" s="130" t="s">
        <v>13</v>
      </c>
      <c r="B14" s="269" t="s">
        <v>2</v>
      </c>
      <c r="C14" s="270"/>
      <c r="D14" s="280"/>
      <c r="E14" s="280"/>
      <c r="F14" s="131" t="s">
        <v>14</v>
      </c>
      <c r="G14" s="131" t="s">
        <v>54</v>
      </c>
      <c r="H14" s="131" t="s">
        <v>4</v>
      </c>
      <c r="I14" s="131" t="s">
        <v>16</v>
      </c>
      <c r="J14" s="131" t="s">
        <v>14</v>
      </c>
      <c r="K14" s="131" t="s">
        <v>15</v>
      </c>
      <c r="L14" s="46" t="s">
        <v>17</v>
      </c>
      <c r="M14" s="46" t="s">
        <v>18</v>
      </c>
      <c r="N14" s="131" t="s">
        <v>14</v>
      </c>
      <c r="O14" s="131" t="s">
        <v>15</v>
      </c>
      <c r="P14" s="46" t="s">
        <v>17</v>
      </c>
      <c r="Q14" s="46" t="s">
        <v>18</v>
      </c>
      <c r="R14" s="131" t="s">
        <v>14</v>
      </c>
      <c r="S14" s="131" t="s">
        <v>15</v>
      </c>
      <c r="T14" s="46" t="s">
        <v>17</v>
      </c>
      <c r="U14" s="46" t="s">
        <v>18</v>
      </c>
      <c r="V14" s="131" t="s">
        <v>14</v>
      </c>
      <c r="W14" s="131" t="s">
        <v>15</v>
      </c>
      <c r="X14" s="46" t="s">
        <v>17</v>
      </c>
      <c r="Y14" s="46" t="s">
        <v>18</v>
      </c>
      <c r="Z14" s="46" t="s">
        <v>46</v>
      </c>
      <c r="AA14" s="46" t="s">
        <v>16</v>
      </c>
      <c r="AB14" s="46" t="s">
        <v>23</v>
      </c>
      <c r="AC14" s="131" t="s">
        <v>19</v>
      </c>
      <c r="AD14" s="131" t="s">
        <v>20</v>
      </c>
      <c r="AE14" s="131" t="s">
        <v>21</v>
      </c>
      <c r="AF14" s="285"/>
    </row>
    <row r="15" spans="1:35" ht="30" customHeight="1" x14ac:dyDescent="0.2">
      <c r="A15" s="132"/>
      <c r="B15" s="266" t="s">
        <v>90</v>
      </c>
      <c r="C15" s="267"/>
      <c r="D15" s="133" t="s">
        <v>44</v>
      </c>
      <c r="E15" s="134">
        <v>0.1</v>
      </c>
      <c r="F15" s="159">
        <v>840229.68</v>
      </c>
      <c r="G15" s="159">
        <f>+G18*0.1</f>
        <v>611274.81299999997</v>
      </c>
      <c r="H15" s="135"/>
      <c r="I15" s="135"/>
      <c r="J15" s="136"/>
      <c r="K15" s="136"/>
      <c r="L15" s="132"/>
      <c r="M15" s="132"/>
      <c r="N15" s="136"/>
      <c r="O15" s="136"/>
      <c r="P15" s="132"/>
      <c r="Q15" s="132"/>
      <c r="R15" s="136"/>
      <c r="S15" s="136"/>
      <c r="T15" s="132"/>
      <c r="U15" s="132"/>
      <c r="V15" s="136"/>
      <c r="W15" s="136"/>
      <c r="X15" s="132"/>
      <c r="Y15" s="137"/>
      <c r="Z15" s="176">
        <v>24</v>
      </c>
      <c r="AA15" s="177">
        <v>43</v>
      </c>
      <c r="AB15" s="135"/>
      <c r="AC15" s="137"/>
      <c r="AD15" s="137"/>
      <c r="AE15" s="138"/>
      <c r="AF15" s="153"/>
    </row>
    <row r="16" spans="1:35" ht="15.75" customHeight="1" x14ac:dyDescent="0.2">
      <c r="A16" s="132"/>
      <c r="B16" s="266" t="s">
        <v>91</v>
      </c>
      <c r="C16" s="267"/>
      <c r="D16" s="133" t="s">
        <v>92</v>
      </c>
      <c r="E16" s="134">
        <v>0.7</v>
      </c>
      <c r="F16" s="159">
        <v>5881607.79</v>
      </c>
      <c r="G16" s="159">
        <f>+G18*0.7</f>
        <v>4278923.6909999996</v>
      </c>
      <c r="H16" s="135"/>
      <c r="I16" s="135"/>
      <c r="J16" s="136"/>
      <c r="K16" s="136"/>
      <c r="L16" s="132"/>
      <c r="M16" s="132"/>
      <c r="N16" s="136"/>
      <c r="O16" s="136"/>
      <c r="P16" s="132"/>
      <c r="Q16" s="132"/>
      <c r="R16" s="136"/>
      <c r="S16" s="136"/>
      <c r="T16" s="132"/>
      <c r="U16" s="132"/>
      <c r="V16" s="136"/>
      <c r="W16" s="136"/>
      <c r="X16" s="132"/>
      <c r="Y16" s="137"/>
      <c r="Z16" s="176">
        <v>385</v>
      </c>
      <c r="AA16" s="177">
        <v>399</v>
      </c>
      <c r="AB16" s="135"/>
      <c r="AC16" s="137"/>
      <c r="AD16" s="137"/>
      <c r="AE16" s="139"/>
      <c r="AF16" s="108"/>
      <c r="AG16" s="140"/>
      <c r="AH16" s="140"/>
      <c r="AI16" s="140"/>
    </row>
    <row r="17" spans="1:32" ht="15.75" customHeight="1" x14ac:dyDescent="0.2">
      <c r="A17" s="132"/>
      <c r="B17" s="266" t="s">
        <v>93</v>
      </c>
      <c r="C17" s="267"/>
      <c r="D17" s="133" t="s">
        <v>27</v>
      </c>
      <c r="E17" s="134">
        <v>0.2</v>
      </c>
      <c r="F17" s="159">
        <v>1680459.37</v>
      </c>
      <c r="G17" s="159">
        <f>+G18*0.2</f>
        <v>1222549.6259999999</v>
      </c>
      <c r="H17" s="135"/>
      <c r="I17" s="135"/>
      <c r="J17" s="136"/>
      <c r="K17" s="136"/>
      <c r="L17" s="132"/>
      <c r="M17" s="132"/>
      <c r="N17" s="136"/>
      <c r="O17" s="136"/>
      <c r="P17" s="132"/>
      <c r="Q17" s="132"/>
      <c r="R17" s="136"/>
      <c r="S17" s="136"/>
      <c r="T17" s="132"/>
      <c r="U17" s="132"/>
      <c r="V17" s="136"/>
      <c r="W17" s="136"/>
      <c r="X17" s="132"/>
      <c r="Y17" s="137"/>
      <c r="Z17" s="176">
        <v>36</v>
      </c>
      <c r="AA17" s="177">
        <v>92</v>
      </c>
      <c r="AB17" s="135"/>
      <c r="AC17" s="137"/>
      <c r="AD17" s="137"/>
      <c r="AE17" s="139"/>
      <c r="AF17" s="139"/>
    </row>
    <row r="18" spans="1:32" ht="15.75" customHeight="1" x14ac:dyDescent="0.2">
      <c r="A18" s="132"/>
      <c r="B18" s="154"/>
      <c r="C18" s="155"/>
      <c r="D18" s="133"/>
      <c r="E18" s="134">
        <f>SUM(E15:E17)</f>
        <v>1</v>
      </c>
      <c r="F18" s="25">
        <f>SUM(F15:F17)</f>
        <v>8402296.8399999999</v>
      </c>
      <c r="G18" s="25">
        <v>6112748.1299999999</v>
      </c>
      <c r="H18" s="135"/>
      <c r="I18" s="135"/>
      <c r="J18" s="136"/>
      <c r="K18" s="136"/>
      <c r="L18" s="132"/>
      <c r="M18" s="132"/>
      <c r="N18" s="136"/>
      <c r="O18" s="136"/>
      <c r="P18" s="132"/>
      <c r="Q18" s="132"/>
      <c r="R18" s="136"/>
      <c r="S18" s="136"/>
      <c r="T18" s="132"/>
      <c r="U18" s="132"/>
      <c r="V18" s="136"/>
      <c r="W18" s="136"/>
      <c r="X18" s="132"/>
      <c r="Y18" s="137"/>
      <c r="Z18" s="18">
        <f>SUM(Z15:Z17)</f>
        <v>445</v>
      </c>
      <c r="AA18" s="19">
        <f>SUM(AA15:AA17)</f>
        <v>534</v>
      </c>
      <c r="AB18" s="135"/>
      <c r="AC18" s="137"/>
      <c r="AD18" s="137"/>
      <c r="AE18" s="146"/>
      <c r="AF18" s="146"/>
    </row>
    <row r="19" spans="1:32" ht="9" hidden="1" customHeight="1" x14ac:dyDescent="0.2">
      <c r="A19" s="263"/>
      <c r="B19" s="264"/>
      <c r="C19" s="265"/>
      <c r="D19" s="46"/>
      <c r="E19" s="141"/>
      <c r="F19" s="143"/>
      <c r="G19" s="143"/>
      <c r="H19" s="25"/>
      <c r="I19" s="25"/>
      <c r="J19" s="25"/>
      <c r="K19" s="25"/>
      <c r="L19" s="46"/>
      <c r="M19" s="144"/>
      <c r="N19" s="145"/>
      <c r="O19" s="145"/>
      <c r="P19" s="46"/>
      <c r="Q19" s="46"/>
      <c r="R19" s="25"/>
      <c r="S19" s="25"/>
      <c r="T19" s="46"/>
      <c r="U19" s="46"/>
      <c r="V19" s="25"/>
      <c r="W19" s="25"/>
      <c r="X19" s="46"/>
      <c r="Y19" s="46"/>
      <c r="Z19" s="137"/>
      <c r="AA19" s="137"/>
      <c r="AB19" s="137"/>
      <c r="AC19" s="138"/>
      <c r="AD19" s="138"/>
      <c r="AE19" s="146"/>
      <c r="AF19" s="146"/>
    </row>
    <row r="20" spans="1:32" ht="45" hidden="1" customHeight="1" x14ac:dyDescent="0.2">
      <c r="A20" s="128"/>
      <c r="B20" s="128"/>
      <c r="C20" s="128"/>
      <c r="D20" s="128"/>
      <c r="E20" s="128"/>
      <c r="F20" s="147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48"/>
      <c r="AF20" s="148"/>
    </row>
    <row r="21" spans="1:32" ht="16.5" customHeight="1" x14ac:dyDescent="0.2">
      <c r="A21" s="128"/>
      <c r="B21" s="128"/>
      <c r="C21" s="128"/>
      <c r="D21" s="128"/>
      <c r="E21" s="128"/>
      <c r="F21" s="147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48"/>
      <c r="AF21" s="148"/>
    </row>
    <row r="22" spans="1:32" s="36" customFormat="1" ht="15.75" customHeight="1" x14ac:dyDescent="0.2">
      <c r="A22" s="149" t="s">
        <v>53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33"/>
      <c r="O22" s="34"/>
      <c r="P22" s="35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</row>
    <row r="23" spans="1:32" s="36" customFormat="1" ht="14.25" customHeight="1" x14ac:dyDescent="0.2">
      <c r="A23" s="150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33"/>
      <c r="O23" s="34"/>
      <c r="P23" s="35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</row>
    <row r="24" spans="1:32" s="36" customFormat="1" ht="15" hidden="1" customHeight="1" x14ac:dyDescent="0.2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</row>
    <row r="25" spans="1:32" s="36" customFormat="1" ht="14.25" x14ac:dyDescent="0.2">
      <c r="A25" s="151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</row>
    <row r="26" spans="1:32" s="36" customFormat="1" ht="21.95" customHeight="1" x14ac:dyDescent="0.2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</row>
    <row r="27" spans="1:32" s="37" customFormat="1" ht="21.95" customHeight="1" x14ac:dyDescent="0.2">
      <c r="A27" s="152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</row>
    <row r="28" spans="1:32" x14ac:dyDescent="0.2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</row>
    <row r="29" spans="1:32" x14ac:dyDescent="0.2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</row>
    <row r="47" spans="1:32" s="39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s="5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s="6" customForma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s="6" customForma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</sheetData>
  <mergeCells count="27">
    <mergeCell ref="A19:C19"/>
    <mergeCell ref="AF13:AF14"/>
    <mergeCell ref="B14:C14"/>
    <mergeCell ref="B15:C15"/>
    <mergeCell ref="B16:C16"/>
    <mergeCell ref="B17:C17"/>
    <mergeCell ref="J13:K13"/>
    <mergeCell ref="L13:M13"/>
    <mergeCell ref="N13:O13"/>
    <mergeCell ref="P13:Q13"/>
    <mergeCell ref="R13:S13"/>
    <mergeCell ref="A1:AF1"/>
    <mergeCell ref="Z13:AB13"/>
    <mergeCell ref="AC13:AE13"/>
    <mergeCell ref="A2:AF2"/>
    <mergeCell ref="A3:AF3"/>
    <mergeCell ref="A4:AF4"/>
    <mergeCell ref="A10:AF10"/>
    <mergeCell ref="A11:AF11"/>
    <mergeCell ref="A13:C13"/>
    <mergeCell ref="D13:D14"/>
    <mergeCell ref="E13:E14"/>
    <mergeCell ref="F13:G13"/>
    <mergeCell ref="H13:I13"/>
    <mergeCell ref="T13:U13"/>
    <mergeCell ref="V13:W13"/>
    <mergeCell ref="X13:Y13"/>
  </mergeCells>
  <pageMargins left="0.70866141732283472" right="0.70866141732283472" top="0.74803149606299213" bottom="0.74803149606299213" header="0.31496062992125984" footer="0.31496062992125984"/>
  <pageSetup scale="63" orientation="landscape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F47"/>
  <sheetViews>
    <sheetView tabSelected="1" zoomScaleNormal="100" workbookViewId="0">
      <selection activeCell="G25" sqref="G25"/>
    </sheetView>
  </sheetViews>
  <sheetFormatPr baseColWidth="10" defaultRowHeight="12.75" x14ac:dyDescent="0.2"/>
  <cols>
    <col min="1" max="1" width="5.42578125" style="1" customWidth="1"/>
    <col min="2" max="2" width="13.5703125" style="1" customWidth="1"/>
    <col min="3" max="3" width="31.7109375" style="1" customWidth="1"/>
    <col min="4" max="4" width="10.42578125" style="1" customWidth="1"/>
    <col min="5" max="5" width="7.7109375" style="1" customWidth="1"/>
    <col min="6" max="7" width="14.85546875" style="1" bestFit="1" customWidth="1"/>
    <col min="8" max="9" width="10.5703125" style="1" hidden="1" customWidth="1"/>
    <col min="10" max="10" width="11.5703125" style="1" hidden="1" customWidth="1"/>
    <col min="11" max="11" width="12.42578125" style="1" hidden="1" customWidth="1"/>
    <col min="12" max="12" width="10.140625" style="1" hidden="1" customWidth="1"/>
    <col min="13" max="13" width="10.5703125" style="1" hidden="1" customWidth="1"/>
    <col min="14" max="15" width="11.140625" style="1" hidden="1" customWidth="1"/>
    <col min="16" max="17" width="10.5703125" style="1" hidden="1" customWidth="1"/>
    <col min="18" max="18" width="12" style="1" hidden="1" customWidth="1"/>
    <col min="19" max="19" width="11.140625" style="1" hidden="1" customWidth="1"/>
    <col min="20" max="22" width="10.5703125" style="1" hidden="1" customWidth="1"/>
    <col min="23" max="23" width="11.140625" style="1" hidden="1" customWidth="1"/>
    <col min="24" max="24" width="10.5703125" style="1" hidden="1" customWidth="1"/>
    <col min="25" max="25" width="10.85546875" style="1" hidden="1" customWidth="1"/>
    <col min="26" max="26" width="10" style="1" customWidth="1"/>
    <col min="27" max="27" width="10.28515625" style="1" customWidth="1"/>
    <col min="28" max="28" width="10.85546875" style="1" hidden="1" customWidth="1"/>
    <col min="29" max="31" width="6.7109375" style="1" customWidth="1"/>
    <col min="32" max="32" width="36.5703125" style="1" customWidth="1"/>
    <col min="33" max="256" width="11.42578125" style="1"/>
    <col min="257" max="257" width="5.42578125" style="1" customWidth="1"/>
    <col min="258" max="258" width="12" style="1" customWidth="1"/>
    <col min="259" max="259" width="31.7109375" style="1" customWidth="1"/>
    <col min="260" max="260" width="10.42578125" style="1" customWidth="1"/>
    <col min="261" max="261" width="7.7109375" style="1" customWidth="1"/>
    <col min="262" max="263" width="14.85546875" style="1" bestFit="1" customWidth="1"/>
    <col min="264" max="281" width="0" style="1" hidden="1" customWidth="1"/>
    <col min="282" max="282" width="10" style="1" customWidth="1"/>
    <col min="283" max="283" width="10.28515625" style="1" customWidth="1"/>
    <col min="284" max="284" width="0" style="1" hidden="1" customWidth="1"/>
    <col min="285" max="287" width="6.7109375" style="1" customWidth="1"/>
    <col min="288" max="288" width="36.5703125" style="1" customWidth="1"/>
    <col min="289" max="512" width="11.42578125" style="1"/>
    <col min="513" max="513" width="5.42578125" style="1" customWidth="1"/>
    <col min="514" max="514" width="12" style="1" customWidth="1"/>
    <col min="515" max="515" width="31.7109375" style="1" customWidth="1"/>
    <col min="516" max="516" width="10.42578125" style="1" customWidth="1"/>
    <col min="517" max="517" width="7.7109375" style="1" customWidth="1"/>
    <col min="518" max="519" width="14.85546875" style="1" bestFit="1" customWidth="1"/>
    <col min="520" max="537" width="0" style="1" hidden="1" customWidth="1"/>
    <col min="538" max="538" width="10" style="1" customWidth="1"/>
    <col min="539" max="539" width="10.28515625" style="1" customWidth="1"/>
    <col min="540" max="540" width="0" style="1" hidden="1" customWidth="1"/>
    <col min="541" max="543" width="6.7109375" style="1" customWidth="1"/>
    <col min="544" max="544" width="36.5703125" style="1" customWidth="1"/>
    <col min="545" max="768" width="11.42578125" style="1"/>
    <col min="769" max="769" width="5.42578125" style="1" customWidth="1"/>
    <col min="770" max="770" width="12" style="1" customWidth="1"/>
    <col min="771" max="771" width="31.7109375" style="1" customWidth="1"/>
    <col min="772" max="772" width="10.42578125" style="1" customWidth="1"/>
    <col min="773" max="773" width="7.7109375" style="1" customWidth="1"/>
    <col min="774" max="775" width="14.85546875" style="1" bestFit="1" customWidth="1"/>
    <col min="776" max="793" width="0" style="1" hidden="1" customWidth="1"/>
    <col min="794" max="794" width="10" style="1" customWidth="1"/>
    <col min="795" max="795" width="10.28515625" style="1" customWidth="1"/>
    <col min="796" max="796" width="0" style="1" hidden="1" customWidth="1"/>
    <col min="797" max="799" width="6.7109375" style="1" customWidth="1"/>
    <col min="800" max="800" width="36.5703125" style="1" customWidth="1"/>
    <col min="801" max="1024" width="11.42578125" style="1"/>
    <col min="1025" max="1025" width="5.42578125" style="1" customWidth="1"/>
    <col min="1026" max="1026" width="12" style="1" customWidth="1"/>
    <col min="1027" max="1027" width="31.7109375" style="1" customWidth="1"/>
    <col min="1028" max="1028" width="10.42578125" style="1" customWidth="1"/>
    <col min="1029" max="1029" width="7.7109375" style="1" customWidth="1"/>
    <col min="1030" max="1031" width="14.85546875" style="1" bestFit="1" customWidth="1"/>
    <col min="1032" max="1049" width="0" style="1" hidden="1" customWidth="1"/>
    <col min="1050" max="1050" width="10" style="1" customWidth="1"/>
    <col min="1051" max="1051" width="10.28515625" style="1" customWidth="1"/>
    <col min="1052" max="1052" width="0" style="1" hidden="1" customWidth="1"/>
    <col min="1053" max="1055" width="6.7109375" style="1" customWidth="1"/>
    <col min="1056" max="1056" width="36.5703125" style="1" customWidth="1"/>
    <col min="1057" max="1280" width="11.42578125" style="1"/>
    <col min="1281" max="1281" width="5.42578125" style="1" customWidth="1"/>
    <col min="1282" max="1282" width="12" style="1" customWidth="1"/>
    <col min="1283" max="1283" width="31.7109375" style="1" customWidth="1"/>
    <col min="1284" max="1284" width="10.42578125" style="1" customWidth="1"/>
    <col min="1285" max="1285" width="7.7109375" style="1" customWidth="1"/>
    <col min="1286" max="1287" width="14.85546875" style="1" bestFit="1" customWidth="1"/>
    <col min="1288" max="1305" width="0" style="1" hidden="1" customWidth="1"/>
    <col min="1306" max="1306" width="10" style="1" customWidth="1"/>
    <col min="1307" max="1307" width="10.28515625" style="1" customWidth="1"/>
    <col min="1308" max="1308" width="0" style="1" hidden="1" customWidth="1"/>
    <col min="1309" max="1311" width="6.7109375" style="1" customWidth="1"/>
    <col min="1312" max="1312" width="36.5703125" style="1" customWidth="1"/>
    <col min="1313" max="1536" width="11.42578125" style="1"/>
    <col min="1537" max="1537" width="5.42578125" style="1" customWidth="1"/>
    <col min="1538" max="1538" width="12" style="1" customWidth="1"/>
    <col min="1539" max="1539" width="31.7109375" style="1" customWidth="1"/>
    <col min="1540" max="1540" width="10.42578125" style="1" customWidth="1"/>
    <col min="1541" max="1541" width="7.7109375" style="1" customWidth="1"/>
    <col min="1542" max="1543" width="14.85546875" style="1" bestFit="1" customWidth="1"/>
    <col min="1544" max="1561" width="0" style="1" hidden="1" customWidth="1"/>
    <col min="1562" max="1562" width="10" style="1" customWidth="1"/>
    <col min="1563" max="1563" width="10.28515625" style="1" customWidth="1"/>
    <col min="1564" max="1564" width="0" style="1" hidden="1" customWidth="1"/>
    <col min="1565" max="1567" width="6.7109375" style="1" customWidth="1"/>
    <col min="1568" max="1568" width="36.5703125" style="1" customWidth="1"/>
    <col min="1569" max="1792" width="11.42578125" style="1"/>
    <col min="1793" max="1793" width="5.42578125" style="1" customWidth="1"/>
    <col min="1794" max="1794" width="12" style="1" customWidth="1"/>
    <col min="1795" max="1795" width="31.7109375" style="1" customWidth="1"/>
    <col min="1796" max="1796" width="10.42578125" style="1" customWidth="1"/>
    <col min="1797" max="1797" width="7.7109375" style="1" customWidth="1"/>
    <col min="1798" max="1799" width="14.85546875" style="1" bestFit="1" customWidth="1"/>
    <col min="1800" max="1817" width="0" style="1" hidden="1" customWidth="1"/>
    <col min="1818" max="1818" width="10" style="1" customWidth="1"/>
    <col min="1819" max="1819" width="10.28515625" style="1" customWidth="1"/>
    <col min="1820" max="1820" width="0" style="1" hidden="1" customWidth="1"/>
    <col min="1821" max="1823" width="6.7109375" style="1" customWidth="1"/>
    <col min="1824" max="1824" width="36.5703125" style="1" customWidth="1"/>
    <col min="1825" max="2048" width="11.42578125" style="1"/>
    <col min="2049" max="2049" width="5.42578125" style="1" customWidth="1"/>
    <col min="2050" max="2050" width="12" style="1" customWidth="1"/>
    <col min="2051" max="2051" width="31.7109375" style="1" customWidth="1"/>
    <col min="2052" max="2052" width="10.42578125" style="1" customWidth="1"/>
    <col min="2053" max="2053" width="7.7109375" style="1" customWidth="1"/>
    <col min="2054" max="2055" width="14.85546875" style="1" bestFit="1" customWidth="1"/>
    <col min="2056" max="2073" width="0" style="1" hidden="1" customWidth="1"/>
    <col min="2074" max="2074" width="10" style="1" customWidth="1"/>
    <col min="2075" max="2075" width="10.28515625" style="1" customWidth="1"/>
    <col min="2076" max="2076" width="0" style="1" hidden="1" customWidth="1"/>
    <col min="2077" max="2079" width="6.7109375" style="1" customWidth="1"/>
    <col min="2080" max="2080" width="36.5703125" style="1" customWidth="1"/>
    <col min="2081" max="2304" width="11.42578125" style="1"/>
    <col min="2305" max="2305" width="5.42578125" style="1" customWidth="1"/>
    <col min="2306" max="2306" width="12" style="1" customWidth="1"/>
    <col min="2307" max="2307" width="31.7109375" style="1" customWidth="1"/>
    <col min="2308" max="2308" width="10.42578125" style="1" customWidth="1"/>
    <col min="2309" max="2309" width="7.7109375" style="1" customWidth="1"/>
    <col min="2310" max="2311" width="14.85546875" style="1" bestFit="1" customWidth="1"/>
    <col min="2312" max="2329" width="0" style="1" hidden="1" customWidth="1"/>
    <col min="2330" max="2330" width="10" style="1" customWidth="1"/>
    <col min="2331" max="2331" width="10.28515625" style="1" customWidth="1"/>
    <col min="2332" max="2332" width="0" style="1" hidden="1" customWidth="1"/>
    <col min="2333" max="2335" width="6.7109375" style="1" customWidth="1"/>
    <col min="2336" max="2336" width="36.5703125" style="1" customWidth="1"/>
    <col min="2337" max="2560" width="11.42578125" style="1"/>
    <col min="2561" max="2561" width="5.42578125" style="1" customWidth="1"/>
    <col min="2562" max="2562" width="12" style="1" customWidth="1"/>
    <col min="2563" max="2563" width="31.7109375" style="1" customWidth="1"/>
    <col min="2564" max="2564" width="10.42578125" style="1" customWidth="1"/>
    <col min="2565" max="2565" width="7.7109375" style="1" customWidth="1"/>
    <col min="2566" max="2567" width="14.85546875" style="1" bestFit="1" customWidth="1"/>
    <col min="2568" max="2585" width="0" style="1" hidden="1" customWidth="1"/>
    <col min="2586" max="2586" width="10" style="1" customWidth="1"/>
    <col min="2587" max="2587" width="10.28515625" style="1" customWidth="1"/>
    <col min="2588" max="2588" width="0" style="1" hidden="1" customWidth="1"/>
    <col min="2589" max="2591" width="6.7109375" style="1" customWidth="1"/>
    <col min="2592" max="2592" width="36.5703125" style="1" customWidth="1"/>
    <col min="2593" max="2816" width="11.42578125" style="1"/>
    <col min="2817" max="2817" width="5.42578125" style="1" customWidth="1"/>
    <col min="2818" max="2818" width="12" style="1" customWidth="1"/>
    <col min="2819" max="2819" width="31.7109375" style="1" customWidth="1"/>
    <col min="2820" max="2820" width="10.42578125" style="1" customWidth="1"/>
    <col min="2821" max="2821" width="7.7109375" style="1" customWidth="1"/>
    <col min="2822" max="2823" width="14.85546875" style="1" bestFit="1" customWidth="1"/>
    <col min="2824" max="2841" width="0" style="1" hidden="1" customWidth="1"/>
    <col min="2842" max="2842" width="10" style="1" customWidth="1"/>
    <col min="2843" max="2843" width="10.28515625" style="1" customWidth="1"/>
    <col min="2844" max="2844" width="0" style="1" hidden="1" customWidth="1"/>
    <col min="2845" max="2847" width="6.7109375" style="1" customWidth="1"/>
    <col min="2848" max="2848" width="36.5703125" style="1" customWidth="1"/>
    <col min="2849" max="3072" width="11.42578125" style="1"/>
    <col min="3073" max="3073" width="5.42578125" style="1" customWidth="1"/>
    <col min="3074" max="3074" width="12" style="1" customWidth="1"/>
    <col min="3075" max="3075" width="31.7109375" style="1" customWidth="1"/>
    <col min="3076" max="3076" width="10.42578125" style="1" customWidth="1"/>
    <col min="3077" max="3077" width="7.7109375" style="1" customWidth="1"/>
    <col min="3078" max="3079" width="14.85546875" style="1" bestFit="1" customWidth="1"/>
    <col min="3080" max="3097" width="0" style="1" hidden="1" customWidth="1"/>
    <col min="3098" max="3098" width="10" style="1" customWidth="1"/>
    <col min="3099" max="3099" width="10.28515625" style="1" customWidth="1"/>
    <col min="3100" max="3100" width="0" style="1" hidden="1" customWidth="1"/>
    <col min="3101" max="3103" width="6.7109375" style="1" customWidth="1"/>
    <col min="3104" max="3104" width="36.5703125" style="1" customWidth="1"/>
    <col min="3105" max="3328" width="11.42578125" style="1"/>
    <col min="3329" max="3329" width="5.42578125" style="1" customWidth="1"/>
    <col min="3330" max="3330" width="12" style="1" customWidth="1"/>
    <col min="3331" max="3331" width="31.7109375" style="1" customWidth="1"/>
    <col min="3332" max="3332" width="10.42578125" style="1" customWidth="1"/>
    <col min="3333" max="3333" width="7.7109375" style="1" customWidth="1"/>
    <col min="3334" max="3335" width="14.85546875" style="1" bestFit="1" customWidth="1"/>
    <col min="3336" max="3353" width="0" style="1" hidden="1" customWidth="1"/>
    <col min="3354" max="3354" width="10" style="1" customWidth="1"/>
    <col min="3355" max="3355" width="10.28515625" style="1" customWidth="1"/>
    <col min="3356" max="3356" width="0" style="1" hidden="1" customWidth="1"/>
    <col min="3357" max="3359" width="6.7109375" style="1" customWidth="1"/>
    <col min="3360" max="3360" width="36.5703125" style="1" customWidth="1"/>
    <col min="3361" max="3584" width="11.42578125" style="1"/>
    <col min="3585" max="3585" width="5.42578125" style="1" customWidth="1"/>
    <col min="3586" max="3586" width="12" style="1" customWidth="1"/>
    <col min="3587" max="3587" width="31.7109375" style="1" customWidth="1"/>
    <col min="3588" max="3588" width="10.42578125" style="1" customWidth="1"/>
    <col min="3589" max="3589" width="7.7109375" style="1" customWidth="1"/>
    <col min="3590" max="3591" width="14.85546875" style="1" bestFit="1" customWidth="1"/>
    <col min="3592" max="3609" width="0" style="1" hidden="1" customWidth="1"/>
    <col min="3610" max="3610" width="10" style="1" customWidth="1"/>
    <col min="3611" max="3611" width="10.28515625" style="1" customWidth="1"/>
    <col min="3612" max="3612" width="0" style="1" hidden="1" customWidth="1"/>
    <col min="3613" max="3615" width="6.7109375" style="1" customWidth="1"/>
    <col min="3616" max="3616" width="36.5703125" style="1" customWidth="1"/>
    <col min="3617" max="3840" width="11.42578125" style="1"/>
    <col min="3841" max="3841" width="5.42578125" style="1" customWidth="1"/>
    <col min="3842" max="3842" width="12" style="1" customWidth="1"/>
    <col min="3843" max="3843" width="31.7109375" style="1" customWidth="1"/>
    <col min="3844" max="3844" width="10.42578125" style="1" customWidth="1"/>
    <col min="3845" max="3845" width="7.7109375" style="1" customWidth="1"/>
    <col min="3846" max="3847" width="14.85546875" style="1" bestFit="1" customWidth="1"/>
    <col min="3848" max="3865" width="0" style="1" hidden="1" customWidth="1"/>
    <col min="3866" max="3866" width="10" style="1" customWidth="1"/>
    <col min="3867" max="3867" width="10.28515625" style="1" customWidth="1"/>
    <col min="3868" max="3868" width="0" style="1" hidden="1" customWidth="1"/>
    <col min="3869" max="3871" width="6.7109375" style="1" customWidth="1"/>
    <col min="3872" max="3872" width="36.5703125" style="1" customWidth="1"/>
    <col min="3873" max="4096" width="11.42578125" style="1"/>
    <col min="4097" max="4097" width="5.42578125" style="1" customWidth="1"/>
    <col min="4098" max="4098" width="12" style="1" customWidth="1"/>
    <col min="4099" max="4099" width="31.7109375" style="1" customWidth="1"/>
    <col min="4100" max="4100" width="10.42578125" style="1" customWidth="1"/>
    <col min="4101" max="4101" width="7.7109375" style="1" customWidth="1"/>
    <col min="4102" max="4103" width="14.85546875" style="1" bestFit="1" customWidth="1"/>
    <col min="4104" max="4121" width="0" style="1" hidden="1" customWidth="1"/>
    <col min="4122" max="4122" width="10" style="1" customWidth="1"/>
    <col min="4123" max="4123" width="10.28515625" style="1" customWidth="1"/>
    <col min="4124" max="4124" width="0" style="1" hidden="1" customWidth="1"/>
    <col min="4125" max="4127" width="6.7109375" style="1" customWidth="1"/>
    <col min="4128" max="4128" width="36.5703125" style="1" customWidth="1"/>
    <col min="4129" max="4352" width="11.42578125" style="1"/>
    <col min="4353" max="4353" width="5.42578125" style="1" customWidth="1"/>
    <col min="4354" max="4354" width="12" style="1" customWidth="1"/>
    <col min="4355" max="4355" width="31.7109375" style="1" customWidth="1"/>
    <col min="4356" max="4356" width="10.42578125" style="1" customWidth="1"/>
    <col min="4357" max="4357" width="7.7109375" style="1" customWidth="1"/>
    <col min="4358" max="4359" width="14.85546875" style="1" bestFit="1" customWidth="1"/>
    <col min="4360" max="4377" width="0" style="1" hidden="1" customWidth="1"/>
    <col min="4378" max="4378" width="10" style="1" customWidth="1"/>
    <col min="4379" max="4379" width="10.28515625" style="1" customWidth="1"/>
    <col min="4380" max="4380" width="0" style="1" hidden="1" customWidth="1"/>
    <col min="4381" max="4383" width="6.7109375" style="1" customWidth="1"/>
    <col min="4384" max="4384" width="36.5703125" style="1" customWidth="1"/>
    <col min="4385" max="4608" width="11.42578125" style="1"/>
    <col min="4609" max="4609" width="5.42578125" style="1" customWidth="1"/>
    <col min="4610" max="4610" width="12" style="1" customWidth="1"/>
    <col min="4611" max="4611" width="31.7109375" style="1" customWidth="1"/>
    <col min="4612" max="4612" width="10.42578125" style="1" customWidth="1"/>
    <col min="4613" max="4613" width="7.7109375" style="1" customWidth="1"/>
    <col min="4614" max="4615" width="14.85546875" style="1" bestFit="1" customWidth="1"/>
    <col min="4616" max="4633" width="0" style="1" hidden="1" customWidth="1"/>
    <col min="4634" max="4634" width="10" style="1" customWidth="1"/>
    <col min="4635" max="4635" width="10.28515625" style="1" customWidth="1"/>
    <col min="4636" max="4636" width="0" style="1" hidden="1" customWidth="1"/>
    <col min="4637" max="4639" width="6.7109375" style="1" customWidth="1"/>
    <col min="4640" max="4640" width="36.5703125" style="1" customWidth="1"/>
    <col min="4641" max="4864" width="11.42578125" style="1"/>
    <col min="4865" max="4865" width="5.42578125" style="1" customWidth="1"/>
    <col min="4866" max="4866" width="12" style="1" customWidth="1"/>
    <col min="4867" max="4867" width="31.7109375" style="1" customWidth="1"/>
    <col min="4868" max="4868" width="10.42578125" style="1" customWidth="1"/>
    <col min="4869" max="4869" width="7.7109375" style="1" customWidth="1"/>
    <col min="4870" max="4871" width="14.85546875" style="1" bestFit="1" customWidth="1"/>
    <col min="4872" max="4889" width="0" style="1" hidden="1" customWidth="1"/>
    <col min="4890" max="4890" width="10" style="1" customWidth="1"/>
    <col min="4891" max="4891" width="10.28515625" style="1" customWidth="1"/>
    <col min="4892" max="4892" width="0" style="1" hidden="1" customWidth="1"/>
    <col min="4893" max="4895" width="6.7109375" style="1" customWidth="1"/>
    <col min="4896" max="4896" width="36.5703125" style="1" customWidth="1"/>
    <col min="4897" max="5120" width="11.42578125" style="1"/>
    <col min="5121" max="5121" width="5.42578125" style="1" customWidth="1"/>
    <col min="5122" max="5122" width="12" style="1" customWidth="1"/>
    <col min="5123" max="5123" width="31.7109375" style="1" customWidth="1"/>
    <col min="5124" max="5124" width="10.42578125" style="1" customWidth="1"/>
    <col min="5125" max="5125" width="7.7109375" style="1" customWidth="1"/>
    <col min="5126" max="5127" width="14.85546875" style="1" bestFit="1" customWidth="1"/>
    <col min="5128" max="5145" width="0" style="1" hidden="1" customWidth="1"/>
    <col min="5146" max="5146" width="10" style="1" customWidth="1"/>
    <col min="5147" max="5147" width="10.28515625" style="1" customWidth="1"/>
    <col min="5148" max="5148" width="0" style="1" hidden="1" customWidth="1"/>
    <col min="5149" max="5151" width="6.7109375" style="1" customWidth="1"/>
    <col min="5152" max="5152" width="36.5703125" style="1" customWidth="1"/>
    <col min="5153" max="5376" width="11.42578125" style="1"/>
    <col min="5377" max="5377" width="5.42578125" style="1" customWidth="1"/>
    <col min="5378" max="5378" width="12" style="1" customWidth="1"/>
    <col min="5379" max="5379" width="31.7109375" style="1" customWidth="1"/>
    <col min="5380" max="5380" width="10.42578125" style="1" customWidth="1"/>
    <col min="5381" max="5381" width="7.7109375" style="1" customWidth="1"/>
    <col min="5382" max="5383" width="14.85546875" style="1" bestFit="1" customWidth="1"/>
    <col min="5384" max="5401" width="0" style="1" hidden="1" customWidth="1"/>
    <col min="5402" max="5402" width="10" style="1" customWidth="1"/>
    <col min="5403" max="5403" width="10.28515625" style="1" customWidth="1"/>
    <col min="5404" max="5404" width="0" style="1" hidden="1" customWidth="1"/>
    <col min="5405" max="5407" width="6.7109375" style="1" customWidth="1"/>
    <col min="5408" max="5408" width="36.5703125" style="1" customWidth="1"/>
    <col min="5409" max="5632" width="11.42578125" style="1"/>
    <col min="5633" max="5633" width="5.42578125" style="1" customWidth="1"/>
    <col min="5634" max="5634" width="12" style="1" customWidth="1"/>
    <col min="5635" max="5635" width="31.7109375" style="1" customWidth="1"/>
    <col min="5636" max="5636" width="10.42578125" style="1" customWidth="1"/>
    <col min="5637" max="5637" width="7.7109375" style="1" customWidth="1"/>
    <col min="5638" max="5639" width="14.85546875" style="1" bestFit="1" customWidth="1"/>
    <col min="5640" max="5657" width="0" style="1" hidden="1" customWidth="1"/>
    <col min="5658" max="5658" width="10" style="1" customWidth="1"/>
    <col min="5659" max="5659" width="10.28515625" style="1" customWidth="1"/>
    <col min="5660" max="5660" width="0" style="1" hidden="1" customWidth="1"/>
    <col min="5661" max="5663" width="6.7109375" style="1" customWidth="1"/>
    <col min="5664" max="5664" width="36.5703125" style="1" customWidth="1"/>
    <col min="5665" max="5888" width="11.42578125" style="1"/>
    <col min="5889" max="5889" width="5.42578125" style="1" customWidth="1"/>
    <col min="5890" max="5890" width="12" style="1" customWidth="1"/>
    <col min="5891" max="5891" width="31.7109375" style="1" customWidth="1"/>
    <col min="5892" max="5892" width="10.42578125" style="1" customWidth="1"/>
    <col min="5893" max="5893" width="7.7109375" style="1" customWidth="1"/>
    <col min="5894" max="5895" width="14.85546875" style="1" bestFit="1" customWidth="1"/>
    <col min="5896" max="5913" width="0" style="1" hidden="1" customWidth="1"/>
    <col min="5914" max="5914" width="10" style="1" customWidth="1"/>
    <col min="5915" max="5915" width="10.28515625" style="1" customWidth="1"/>
    <col min="5916" max="5916" width="0" style="1" hidden="1" customWidth="1"/>
    <col min="5917" max="5919" width="6.7109375" style="1" customWidth="1"/>
    <col min="5920" max="5920" width="36.5703125" style="1" customWidth="1"/>
    <col min="5921" max="6144" width="11.42578125" style="1"/>
    <col min="6145" max="6145" width="5.42578125" style="1" customWidth="1"/>
    <col min="6146" max="6146" width="12" style="1" customWidth="1"/>
    <col min="6147" max="6147" width="31.7109375" style="1" customWidth="1"/>
    <col min="6148" max="6148" width="10.42578125" style="1" customWidth="1"/>
    <col min="6149" max="6149" width="7.7109375" style="1" customWidth="1"/>
    <col min="6150" max="6151" width="14.85546875" style="1" bestFit="1" customWidth="1"/>
    <col min="6152" max="6169" width="0" style="1" hidden="1" customWidth="1"/>
    <col min="6170" max="6170" width="10" style="1" customWidth="1"/>
    <col min="6171" max="6171" width="10.28515625" style="1" customWidth="1"/>
    <col min="6172" max="6172" width="0" style="1" hidden="1" customWidth="1"/>
    <col min="6173" max="6175" width="6.7109375" style="1" customWidth="1"/>
    <col min="6176" max="6176" width="36.5703125" style="1" customWidth="1"/>
    <col min="6177" max="6400" width="11.42578125" style="1"/>
    <col min="6401" max="6401" width="5.42578125" style="1" customWidth="1"/>
    <col min="6402" max="6402" width="12" style="1" customWidth="1"/>
    <col min="6403" max="6403" width="31.7109375" style="1" customWidth="1"/>
    <col min="6404" max="6404" width="10.42578125" style="1" customWidth="1"/>
    <col min="6405" max="6405" width="7.7109375" style="1" customWidth="1"/>
    <col min="6406" max="6407" width="14.85546875" style="1" bestFit="1" customWidth="1"/>
    <col min="6408" max="6425" width="0" style="1" hidden="1" customWidth="1"/>
    <col min="6426" max="6426" width="10" style="1" customWidth="1"/>
    <col min="6427" max="6427" width="10.28515625" style="1" customWidth="1"/>
    <col min="6428" max="6428" width="0" style="1" hidden="1" customWidth="1"/>
    <col min="6429" max="6431" width="6.7109375" style="1" customWidth="1"/>
    <col min="6432" max="6432" width="36.5703125" style="1" customWidth="1"/>
    <col min="6433" max="6656" width="11.42578125" style="1"/>
    <col min="6657" max="6657" width="5.42578125" style="1" customWidth="1"/>
    <col min="6658" max="6658" width="12" style="1" customWidth="1"/>
    <col min="6659" max="6659" width="31.7109375" style="1" customWidth="1"/>
    <col min="6660" max="6660" width="10.42578125" style="1" customWidth="1"/>
    <col min="6661" max="6661" width="7.7109375" style="1" customWidth="1"/>
    <col min="6662" max="6663" width="14.85546875" style="1" bestFit="1" customWidth="1"/>
    <col min="6664" max="6681" width="0" style="1" hidden="1" customWidth="1"/>
    <col min="6682" max="6682" width="10" style="1" customWidth="1"/>
    <col min="6683" max="6683" width="10.28515625" style="1" customWidth="1"/>
    <col min="6684" max="6684" width="0" style="1" hidden="1" customWidth="1"/>
    <col min="6685" max="6687" width="6.7109375" style="1" customWidth="1"/>
    <col min="6688" max="6688" width="36.5703125" style="1" customWidth="1"/>
    <col min="6689" max="6912" width="11.42578125" style="1"/>
    <col min="6913" max="6913" width="5.42578125" style="1" customWidth="1"/>
    <col min="6914" max="6914" width="12" style="1" customWidth="1"/>
    <col min="6915" max="6915" width="31.7109375" style="1" customWidth="1"/>
    <col min="6916" max="6916" width="10.42578125" style="1" customWidth="1"/>
    <col min="6917" max="6917" width="7.7109375" style="1" customWidth="1"/>
    <col min="6918" max="6919" width="14.85546875" style="1" bestFit="1" customWidth="1"/>
    <col min="6920" max="6937" width="0" style="1" hidden="1" customWidth="1"/>
    <col min="6938" max="6938" width="10" style="1" customWidth="1"/>
    <col min="6939" max="6939" width="10.28515625" style="1" customWidth="1"/>
    <col min="6940" max="6940" width="0" style="1" hidden="1" customWidth="1"/>
    <col min="6941" max="6943" width="6.7109375" style="1" customWidth="1"/>
    <col min="6944" max="6944" width="36.5703125" style="1" customWidth="1"/>
    <col min="6945" max="7168" width="11.42578125" style="1"/>
    <col min="7169" max="7169" width="5.42578125" style="1" customWidth="1"/>
    <col min="7170" max="7170" width="12" style="1" customWidth="1"/>
    <col min="7171" max="7171" width="31.7109375" style="1" customWidth="1"/>
    <col min="7172" max="7172" width="10.42578125" style="1" customWidth="1"/>
    <col min="7173" max="7173" width="7.7109375" style="1" customWidth="1"/>
    <col min="7174" max="7175" width="14.85546875" style="1" bestFit="1" customWidth="1"/>
    <col min="7176" max="7193" width="0" style="1" hidden="1" customWidth="1"/>
    <col min="7194" max="7194" width="10" style="1" customWidth="1"/>
    <col min="7195" max="7195" width="10.28515625" style="1" customWidth="1"/>
    <col min="7196" max="7196" width="0" style="1" hidden="1" customWidth="1"/>
    <col min="7197" max="7199" width="6.7109375" style="1" customWidth="1"/>
    <col min="7200" max="7200" width="36.5703125" style="1" customWidth="1"/>
    <col min="7201" max="7424" width="11.42578125" style="1"/>
    <col min="7425" max="7425" width="5.42578125" style="1" customWidth="1"/>
    <col min="7426" max="7426" width="12" style="1" customWidth="1"/>
    <col min="7427" max="7427" width="31.7109375" style="1" customWidth="1"/>
    <col min="7428" max="7428" width="10.42578125" style="1" customWidth="1"/>
    <col min="7429" max="7429" width="7.7109375" style="1" customWidth="1"/>
    <col min="7430" max="7431" width="14.85546875" style="1" bestFit="1" customWidth="1"/>
    <col min="7432" max="7449" width="0" style="1" hidden="1" customWidth="1"/>
    <col min="7450" max="7450" width="10" style="1" customWidth="1"/>
    <col min="7451" max="7451" width="10.28515625" style="1" customWidth="1"/>
    <col min="7452" max="7452" width="0" style="1" hidden="1" customWidth="1"/>
    <col min="7453" max="7455" width="6.7109375" style="1" customWidth="1"/>
    <col min="7456" max="7456" width="36.5703125" style="1" customWidth="1"/>
    <col min="7457" max="7680" width="11.42578125" style="1"/>
    <col min="7681" max="7681" width="5.42578125" style="1" customWidth="1"/>
    <col min="7682" max="7682" width="12" style="1" customWidth="1"/>
    <col min="7683" max="7683" width="31.7109375" style="1" customWidth="1"/>
    <col min="7684" max="7684" width="10.42578125" style="1" customWidth="1"/>
    <col min="7685" max="7685" width="7.7109375" style="1" customWidth="1"/>
    <col min="7686" max="7687" width="14.85546875" style="1" bestFit="1" customWidth="1"/>
    <col min="7688" max="7705" width="0" style="1" hidden="1" customWidth="1"/>
    <col min="7706" max="7706" width="10" style="1" customWidth="1"/>
    <col min="7707" max="7707" width="10.28515625" style="1" customWidth="1"/>
    <col min="7708" max="7708" width="0" style="1" hidden="1" customWidth="1"/>
    <col min="7709" max="7711" width="6.7109375" style="1" customWidth="1"/>
    <col min="7712" max="7712" width="36.5703125" style="1" customWidth="1"/>
    <col min="7713" max="7936" width="11.42578125" style="1"/>
    <col min="7937" max="7937" width="5.42578125" style="1" customWidth="1"/>
    <col min="7938" max="7938" width="12" style="1" customWidth="1"/>
    <col min="7939" max="7939" width="31.7109375" style="1" customWidth="1"/>
    <col min="7940" max="7940" width="10.42578125" style="1" customWidth="1"/>
    <col min="7941" max="7941" width="7.7109375" style="1" customWidth="1"/>
    <col min="7942" max="7943" width="14.85546875" style="1" bestFit="1" customWidth="1"/>
    <col min="7944" max="7961" width="0" style="1" hidden="1" customWidth="1"/>
    <col min="7962" max="7962" width="10" style="1" customWidth="1"/>
    <col min="7963" max="7963" width="10.28515625" style="1" customWidth="1"/>
    <col min="7964" max="7964" width="0" style="1" hidden="1" customWidth="1"/>
    <col min="7965" max="7967" width="6.7109375" style="1" customWidth="1"/>
    <col min="7968" max="7968" width="36.5703125" style="1" customWidth="1"/>
    <col min="7969" max="8192" width="11.42578125" style="1"/>
    <col min="8193" max="8193" width="5.42578125" style="1" customWidth="1"/>
    <col min="8194" max="8194" width="12" style="1" customWidth="1"/>
    <col min="8195" max="8195" width="31.7109375" style="1" customWidth="1"/>
    <col min="8196" max="8196" width="10.42578125" style="1" customWidth="1"/>
    <col min="8197" max="8197" width="7.7109375" style="1" customWidth="1"/>
    <col min="8198" max="8199" width="14.85546875" style="1" bestFit="1" customWidth="1"/>
    <col min="8200" max="8217" width="0" style="1" hidden="1" customWidth="1"/>
    <col min="8218" max="8218" width="10" style="1" customWidth="1"/>
    <col min="8219" max="8219" width="10.28515625" style="1" customWidth="1"/>
    <col min="8220" max="8220" width="0" style="1" hidden="1" customWidth="1"/>
    <col min="8221" max="8223" width="6.7109375" style="1" customWidth="1"/>
    <col min="8224" max="8224" width="36.5703125" style="1" customWidth="1"/>
    <col min="8225" max="8448" width="11.42578125" style="1"/>
    <col min="8449" max="8449" width="5.42578125" style="1" customWidth="1"/>
    <col min="8450" max="8450" width="12" style="1" customWidth="1"/>
    <col min="8451" max="8451" width="31.7109375" style="1" customWidth="1"/>
    <col min="8452" max="8452" width="10.42578125" style="1" customWidth="1"/>
    <col min="8453" max="8453" width="7.7109375" style="1" customWidth="1"/>
    <col min="8454" max="8455" width="14.85546875" style="1" bestFit="1" customWidth="1"/>
    <col min="8456" max="8473" width="0" style="1" hidden="1" customWidth="1"/>
    <col min="8474" max="8474" width="10" style="1" customWidth="1"/>
    <col min="8475" max="8475" width="10.28515625" style="1" customWidth="1"/>
    <col min="8476" max="8476" width="0" style="1" hidden="1" customWidth="1"/>
    <col min="8477" max="8479" width="6.7109375" style="1" customWidth="1"/>
    <col min="8480" max="8480" width="36.5703125" style="1" customWidth="1"/>
    <col min="8481" max="8704" width="11.42578125" style="1"/>
    <col min="8705" max="8705" width="5.42578125" style="1" customWidth="1"/>
    <col min="8706" max="8706" width="12" style="1" customWidth="1"/>
    <col min="8707" max="8707" width="31.7109375" style="1" customWidth="1"/>
    <col min="8708" max="8708" width="10.42578125" style="1" customWidth="1"/>
    <col min="8709" max="8709" width="7.7109375" style="1" customWidth="1"/>
    <col min="8710" max="8711" width="14.85546875" style="1" bestFit="1" customWidth="1"/>
    <col min="8712" max="8729" width="0" style="1" hidden="1" customWidth="1"/>
    <col min="8730" max="8730" width="10" style="1" customWidth="1"/>
    <col min="8731" max="8731" width="10.28515625" style="1" customWidth="1"/>
    <col min="8732" max="8732" width="0" style="1" hidden="1" customWidth="1"/>
    <col min="8733" max="8735" width="6.7109375" style="1" customWidth="1"/>
    <col min="8736" max="8736" width="36.5703125" style="1" customWidth="1"/>
    <col min="8737" max="8960" width="11.42578125" style="1"/>
    <col min="8961" max="8961" width="5.42578125" style="1" customWidth="1"/>
    <col min="8962" max="8962" width="12" style="1" customWidth="1"/>
    <col min="8963" max="8963" width="31.7109375" style="1" customWidth="1"/>
    <col min="8964" max="8964" width="10.42578125" style="1" customWidth="1"/>
    <col min="8965" max="8965" width="7.7109375" style="1" customWidth="1"/>
    <col min="8966" max="8967" width="14.85546875" style="1" bestFit="1" customWidth="1"/>
    <col min="8968" max="8985" width="0" style="1" hidden="1" customWidth="1"/>
    <col min="8986" max="8986" width="10" style="1" customWidth="1"/>
    <col min="8987" max="8987" width="10.28515625" style="1" customWidth="1"/>
    <col min="8988" max="8988" width="0" style="1" hidden="1" customWidth="1"/>
    <col min="8989" max="8991" width="6.7109375" style="1" customWidth="1"/>
    <col min="8992" max="8992" width="36.5703125" style="1" customWidth="1"/>
    <col min="8993" max="9216" width="11.42578125" style="1"/>
    <col min="9217" max="9217" width="5.42578125" style="1" customWidth="1"/>
    <col min="9218" max="9218" width="12" style="1" customWidth="1"/>
    <col min="9219" max="9219" width="31.7109375" style="1" customWidth="1"/>
    <col min="9220" max="9220" width="10.42578125" style="1" customWidth="1"/>
    <col min="9221" max="9221" width="7.7109375" style="1" customWidth="1"/>
    <col min="9222" max="9223" width="14.85546875" style="1" bestFit="1" customWidth="1"/>
    <col min="9224" max="9241" width="0" style="1" hidden="1" customWidth="1"/>
    <col min="9242" max="9242" width="10" style="1" customWidth="1"/>
    <col min="9243" max="9243" width="10.28515625" style="1" customWidth="1"/>
    <col min="9244" max="9244" width="0" style="1" hidden="1" customWidth="1"/>
    <col min="9245" max="9247" width="6.7109375" style="1" customWidth="1"/>
    <col min="9248" max="9248" width="36.5703125" style="1" customWidth="1"/>
    <col min="9249" max="9472" width="11.42578125" style="1"/>
    <col min="9473" max="9473" width="5.42578125" style="1" customWidth="1"/>
    <col min="9474" max="9474" width="12" style="1" customWidth="1"/>
    <col min="9475" max="9475" width="31.7109375" style="1" customWidth="1"/>
    <col min="9476" max="9476" width="10.42578125" style="1" customWidth="1"/>
    <col min="9477" max="9477" width="7.7109375" style="1" customWidth="1"/>
    <col min="9478" max="9479" width="14.85546875" style="1" bestFit="1" customWidth="1"/>
    <col min="9480" max="9497" width="0" style="1" hidden="1" customWidth="1"/>
    <col min="9498" max="9498" width="10" style="1" customWidth="1"/>
    <col min="9499" max="9499" width="10.28515625" style="1" customWidth="1"/>
    <col min="9500" max="9500" width="0" style="1" hidden="1" customWidth="1"/>
    <col min="9501" max="9503" width="6.7109375" style="1" customWidth="1"/>
    <col min="9504" max="9504" width="36.5703125" style="1" customWidth="1"/>
    <col min="9505" max="9728" width="11.42578125" style="1"/>
    <col min="9729" max="9729" width="5.42578125" style="1" customWidth="1"/>
    <col min="9730" max="9730" width="12" style="1" customWidth="1"/>
    <col min="9731" max="9731" width="31.7109375" style="1" customWidth="1"/>
    <col min="9732" max="9732" width="10.42578125" style="1" customWidth="1"/>
    <col min="9733" max="9733" width="7.7109375" style="1" customWidth="1"/>
    <col min="9734" max="9735" width="14.85546875" style="1" bestFit="1" customWidth="1"/>
    <col min="9736" max="9753" width="0" style="1" hidden="1" customWidth="1"/>
    <col min="9754" max="9754" width="10" style="1" customWidth="1"/>
    <col min="9755" max="9755" width="10.28515625" style="1" customWidth="1"/>
    <col min="9756" max="9756" width="0" style="1" hidden="1" customWidth="1"/>
    <col min="9757" max="9759" width="6.7109375" style="1" customWidth="1"/>
    <col min="9760" max="9760" width="36.5703125" style="1" customWidth="1"/>
    <col min="9761" max="9984" width="11.42578125" style="1"/>
    <col min="9985" max="9985" width="5.42578125" style="1" customWidth="1"/>
    <col min="9986" max="9986" width="12" style="1" customWidth="1"/>
    <col min="9987" max="9987" width="31.7109375" style="1" customWidth="1"/>
    <col min="9988" max="9988" width="10.42578125" style="1" customWidth="1"/>
    <col min="9989" max="9989" width="7.7109375" style="1" customWidth="1"/>
    <col min="9990" max="9991" width="14.85546875" style="1" bestFit="1" customWidth="1"/>
    <col min="9992" max="10009" width="0" style="1" hidden="1" customWidth="1"/>
    <col min="10010" max="10010" width="10" style="1" customWidth="1"/>
    <col min="10011" max="10011" width="10.28515625" style="1" customWidth="1"/>
    <col min="10012" max="10012" width="0" style="1" hidden="1" customWidth="1"/>
    <col min="10013" max="10015" width="6.7109375" style="1" customWidth="1"/>
    <col min="10016" max="10016" width="36.5703125" style="1" customWidth="1"/>
    <col min="10017" max="10240" width="11.42578125" style="1"/>
    <col min="10241" max="10241" width="5.42578125" style="1" customWidth="1"/>
    <col min="10242" max="10242" width="12" style="1" customWidth="1"/>
    <col min="10243" max="10243" width="31.7109375" style="1" customWidth="1"/>
    <col min="10244" max="10244" width="10.42578125" style="1" customWidth="1"/>
    <col min="10245" max="10245" width="7.7109375" style="1" customWidth="1"/>
    <col min="10246" max="10247" width="14.85546875" style="1" bestFit="1" customWidth="1"/>
    <col min="10248" max="10265" width="0" style="1" hidden="1" customWidth="1"/>
    <col min="10266" max="10266" width="10" style="1" customWidth="1"/>
    <col min="10267" max="10267" width="10.28515625" style="1" customWidth="1"/>
    <col min="10268" max="10268" width="0" style="1" hidden="1" customWidth="1"/>
    <col min="10269" max="10271" width="6.7109375" style="1" customWidth="1"/>
    <col min="10272" max="10272" width="36.5703125" style="1" customWidth="1"/>
    <col min="10273" max="10496" width="11.42578125" style="1"/>
    <col min="10497" max="10497" width="5.42578125" style="1" customWidth="1"/>
    <col min="10498" max="10498" width="12" style="1" customWidth="1"/>
    <col min="10499" max="10499" width="31.7109375" style="1" customWidth="1"/>
    <col min="10500" max="10500" width="10.42578125" style="1" customWidth="1"/>
    <col min="10501" max="10501" width="7.7109375" style="1" customWidth="1"/>
    <col min="10502" max="10503" width="14.85546875" style="1" bestFit="1" customWidth="1"/>
    <col min="10504" max="10521" width="0" style="1" hidden="1" customWidth="1"/>
    <col min="10522" max="10522" width="10" style="1" customWidth="1"/>
    <col min="10523" max="10523" width="10.28515625" style="1" customWidth="1"/>
    <col min="10524" max="10524" width="0" style="1" hidden="1" customWidth="1"/>
    <col min="10525" max="10527" width="6.7109375" style="1" customWidth="1"/>
    <col min="10528" max="10528" width="36.5703125" style="1" customWidth="1"/>
    <col min="10529" max="10752" width="11.42578125" style="1"/>
    <col min="10753" max="10753" width="5.42578125" style="1" customWidth="1"/>
    <col min="10754" max="10754" width="12" style="1" customWidth="1"/>
    <col min="10755" max="10755" width="31.7109375" style="1" customWidth="1"/>
    <col min="10756" max="10756" width="10.42578125" style="1" customWidth="1"/>
    <col min="10757" max="10757" width="7.7109375" style="1" customWidth="1"/>
    <col min="10758" max="10759" width="14.85546875" style="1" bestFit="1" customWidth="1"/>
    <col min="10760" max="10777" width="0" style="1" hidden="1" customWidth="1"/>
    <col min="10778" max="10778" width="10" style="1" customWidth="1"/>
    <col min="10779" max="10779" width="10.28515625" style="1" customWidth="1"/>
    <col min="10780" max="10780" width="0" style="1" hidden="1" customWidth="1"/>
    <col min="10781" max="10783" width="6.7109375" style="1" customWidth="1"/>
    <col min="10784" max="10784" width="36.5703125" style="1" customWidth="1"/>
    <col min="10785" max="11008" width="11.42578125" style="1"/>
    <col min="11009" max="11009" width="5.42578125" style="1" customWidth="1"/>
    <col min="11010" max="11010" width="12" style="1" customWidth="1"/>
    <col min="11011" max="11011" width="31.7109375" style="1" customWidth="1"/>
    <col min="11012" max="11012" width="10.42578125" style="1" customWidth="1"/>
    <col min="11013" max="11013" width="7.7109375" style="1" customWidth="1"/>
    <col min="11014" max="11015" width="14.85546875" style="1" bestFit="1" customWidth="1"/>
    <col min="11016" max="11033" width="0" style="1" hidden="1" customWidth="1"/>
    <col min="11034" max="11034" width="10" style="1" customWidth="1"/>
    <col min="11035" max="11035" width="10.28515625" style="1" customWidth="1"/>
    <col min="11036" max="11036" width="0" style="1" hidden="1" customWidth="1"/>
    <col min="11037" max="11039" width="6.7109375" style="1" customWidth="1"/>
    <col min="11040" max="11040" width="36.5703125" style="1" customWidth="1"/>
    <col min="11041" max="11264" width="11.42578125" style="1"/>
    <col min="11265" max="11265" width="5.42578125" style="1" customWidth="1"/>
    <col min="11266" max="11266" width="12" style="1" customWidth="1"/>
    <col min="11267" max="11267" width="31.7109375" style="1" customWidth="1"/>
    <col min="11268" max="11268" width="10.42578125" style="1" customWidth="1"/>
    <col min="11269" max="11269" width="7.7109375" style="1" customWidth="1"/>
    <col min="11270" max="11271" width="14.85546875" style="1" bestFit="1" customWidth="1"/>
    <col min="11272" max="11289" width="0" style="1" hidden="1" customWidth="1"/>
    <col min="11290" max="11290" width="10" style="1" customWidth="1"/>
    <col min="11291" max="11291" width="10.28515625" style="1" customWidth="1"/>
    <col min="11292" max="11292" width="0" style="1" hidden="1" customWidth="1"/>
    <col min="11293" max="11295" width="6.7109375" style="1" customWidth="1"/>
    <col min="11296" max="11296" width="36.5703125" style="1" customWidth="1"/>
    <col min="11297" max="11520" width="11.42578125" style="1"/>
    <col min="11521" max="11521" width="5.42578125" style="1" customWidth="1"/>
    <col min="11522" max="11522" width="12" style="1" customWidth="1"/>
    <col min="11523" max="11523" width="31.7109375" style="1" customWidth="1"/>
    <col min="11524" max="11524" width="10.42578125" style="1" customWidth="1"/>
    <col min="11525" max="11525" width="7.7109375" style="1" customWidth="1"/>
    <col min="11526" max="11527" width="14.85546875" style="1" bestFit="1" customWidth="1"/>
    <col min="11528" max="11545" width="0" style="1" hidden="1" customWidth="1"/>
    <col min="11546" max="11546" width="10" style="1" customWidth="1"/>
    <col min="11547" max="11547" width="10.28515625" style="1" customWidth="1"/>
    <col min="11548" max="11548" width="0" style="1" hidden="1" customWidth="1"/>
    <col min="11549" max="11551" width="6.7109375" style="1" customWidth="1"/>
    <col min="11552" max="11552" width="36.5703125" style="1" customWidth="1"/>
    <col min="11553" max="11776" width="11.42578125" style="1"/>
    <col min="11777" max="11777" width="5.42578125" style="1" customWidth="1"/>
    <col min="11778" max="11778" width="12" style="1" customWidth="1"/>
    <col min="11779" max="11779" width="31.7109375" style="1" customWidth="1"/>
    <col min="11780" max="11780" width="10.42578125" style="1" customWidth="1"/>
    <col min="11781" max="11781" width="7.7109375" style="1" customWidth="1"/>
    <col min="11782" max="11783" width="14.85546875" style="1" bestFit="1" customWidth="1"/>
    <col min="11784" max="11801" width="0" style="1" hidden="1" customWidth="1"/>
    <col min="11802" max="11802" width="10" style="1" customWidth="1"/>
    <col min="11803" max="11803" width="10.28515625" style="1" customWidth="1"/>
    <col min="11804" max="11804" width="0" style="1" hidden="1" customWidth="1"/>
    <col min="11805" max="11807" width="6.7109375" style="1" customWidth="1"/>
    <col min="11808" max="11808" width="36.5703125" style="1" customWidth="1"/>
    <col min="11809" max="12032" width="11.42578125" style="1"/>
    <col min="12033" max="12033" width="5.42578125" style="1" customWidth="1"/>
    <col min="12034" max="12034" width="12" style="1" customWidth="1"/>
    <col min="12035" max="12035" width="31.7109375" style="1" customWidth="1"/>
    <col min="12036" max="12036" width="10.42578125" style="1" customWidth="1"/>
    <col min="12037" max="12037" width="7.7109375" style="1" customWidth="1"/>
    <col min="12038" max="12039" width="14.85546875" style="1" bestFit="1" customWidth="1"/>
    <col min="12040" max="12057" width="0" style="1" hidden="1" customWidth="1"/>
    <col min="12058" max="12058" width="10" style="1" customWidth="1"/>
    <col min="12059" max="12059" width="10.28515625" style="1" customWidth="1"/>
    <col min="12060" max="12060" width="0" style="1" hidden="1" customWidth="1"/>
    <col min="12061" max="12063" width="6.7109375" style="1" customWidth="1"/>
    <col min="12064" max="12064" width="36.5703125" style="1" customWidth="1"/>
    <col min="12065" max="12288" width="11.42578125" style="1"/>
    <col min="12289" max="12289" width="5.42578125" style="1" customWidth="1"/>
    <col min="12290" max="12290" width="12" style="1" customWidth="1"/>
    <col min="12291" max="12291" width="31.7109375" style="1" customWidth="1"/>
    <col min="12292" max="12292" width="10.42578125" style="1" customWidth="1"/>
    <col min="12293" max="12293" width="7.7109375" style="1" customWidth="1"/>
    <col min="12294" max="12295" width="14.85546875" style="1" bestFit="1" customWidth="1"/>
    <col min="12296" max="12313" width="0" style="1" hidden="1" customWidth="1"/>
    <col min="12314" max="12314" width="10" style="1" customWidth="1"/>
    <col min="12315" max="12315" width="10.28515625" style="1" customWidth="1"/>
    <col min="12316" max="12316" width="0" style="1" hidden="1" customWidth="1"/>
    <col min="12317" max="12319" width="6.7109375" style="1" customWidth="1"/>
    <col min="12320" max="12320" width="36.5703125" style="1" customWidth="1"/>
    <col min="12321" max="12544" width="11.42578125" style="1"/>
    <col min="12545" max="12545" width="5.42578125" style="1" customWidth="1"/>
    <col min="12546" max="12546" width="12" style="1" customWidth="1"/>
    <col min="12547" max="12547" width="31.7109375" style="1" customWidth="1"/>
    <col min="12548" max="12548" width="10.42578125" style="1" customWidth="1"/>
    <col min="12549" max="12549" width="7.7109375" style="1" customWidth="1"/>
    <col min="12550" max="12551" width="14.85546875" style="1" bestFit="1" customWidth="1"/>
    <col min="12552" max="12569" width="0" style="1" hidden="1" customWidth="1"/>
    <col min="12570" max="12570" width="10" style="1" customWidth="1"/>
    <col min="12571" max="12571" width="10.28515625" style="1" customWidth="1"/>
    <col min="12572" max="12572" width="0" style="1" hidden="1" customWidth="1"/>
    <col min="12573" max="12575" width="6.7109375" style="1" customWidth="1"/>
    <col min="12576" max="12576" width="36.5703125" style="1" customWidth="1"/>
    <col min="12577" max="12800" width="11.42578125" style="1"/>
    <col min="12801" max="12801" width="5.42578125" style="1" customWidth="1"/>
    <col min="12802" max="12802" width="12" style="1" customWidth="1"/>
    <col min="12803" max="12803" width="31.7109375" style="1" customWidth="1"/>
    <col min="12804" max="12804" width="10.42578125" style="1" customWidth="1"/>
    <col min="12805" max="12805" width="7.7109375" style="1" customWidth="1"/>
    <col min="12806" max="12807" width="14.85546875" style="1" bestFit="1" customWidth="1"/>
    <col min="12808" max="12825" width="0" style="1" hidden="1" customWidth="1"/>
    <col min="12826" max="12826" width="10" style="1" customWidth="1"/>
    <col min="12827" max="12827" width="10.28515625" style="1" customWidth="1"/>
    <col min="12828" max="12828" width="0" style="1" hidden="1" customWidth="1"/>
    <col min="12829" max="12831" width="6.7109375" style="1" customWidth="1"/>
    <col min="12832" max="12832" width="36.5703125" style="1" customWidth="1"/>
    <col min="12833" max="13056" width="11.42578125" style="1"/>
    <col min="13057" max="13057" width="5.42578125" style="1" customWidth="1"/>
    <col min="13058" max="13058" width="12" style="1" customWidth="1"/>
    <col min="13059" max="13059" width="31.7109375" style="1" customWidth="1"/>
    <col min="13060" max="13060" width="10.42578125" style="1" customWidth="1"/>
    <col min="13061" max="13061" width="7.7109375" style="1" customWidth="1"/>
    <col min="13062" max="13063" width="14.85546875" style="1" bestFit="1" customWidth="1"/>
    <col min="13064" max="13081" width="0" style="1" hidden="1" customWidth="1"/>
    <col min="13082" max="13082" width="10" style="1" customWidth="1"/>
    <col min="13083" max="13083" width="10.28515625" style="1" customWidth="1"/>
    <col min="13084" max="13084" width="0" style="1" hidden="1" customWidth="1"/>
    <col min="13085" max="13087" width="6.7109375" style="1" customWidth="1"/>
    <col min="13088" max="13088" width="36.5703125" style="1" customWidth="1"/>
    <col min="13089" max="13312" width="11.42578125" style="1"/>
    <col min="13313" max="13313" width="5.42578125" style="1" customWidth="1"/>
    <col min="13314" max="13314" width="12" style="1" customWidth="1"/>
    <col min="13315" max="13315" width="31.7109375" style="1" customWidth="1"/>
    <col min="13316" max="13316" width="10.42578125" style="1" customWidth="1"/>
    <col min="13317" max="13317" width="7.7109375" style="1" customWidth="1"/>
    <col min="13318" max="13319" width="14.85546875" style="1" bestFit="1" customWidth="1"/>
    <col min="13320" max="13337" width="0" style="1" hidden="1" customWidth="1"/>
    <col min="13338" max="13338" width="10" style="1" customWidth="1"/>
    <col min="13339" max="13339" width="10.28515625" style="1" customWidth="1"/>
    <col min="13340" max="13340" width="0" style="1" hidden="1" customWidth="1"/>
    <col min="13341" max="13343" width="6.7109375" style="1" customWidth="1"/>
    <col min="13344" max="13344" width="36.5703125" style="1" customWidth="1"/>
    <col min="13345" max="13568" width="11.42578125" style="1"/>
    <col min="13569" max="13569" width="5.42578125" style="1" customWidth="1"/>
    <col min="13570" max="13570" width="12" style="1" customWidth="1"/>
    <col min="13571" max="13571" width="31.7109375" style="1" customWidth="1"/>
    <col min="13572" max="13572" width="10.42578125" style="1" customWidth="1"/>
    <col min="13573" max="13573" width="7.7109375" style="1" customWidth="1"/>
    <col min="13574" max="13575" width="14.85546875" style="1" bestFit="1" customWidth="1"/>
    <col min="13576" max="13593" width="0" style="1" hidden="1" customWidth="1"/>
    <col min="13594" max="13594" width="10" style="1" customWidth="1"/>
    <col min="13595" max="13595" width="10.28515625" style="1" customWidth="1"/>
    <col min="13596" max="13596" width="0" style="1" hidden="1" customWidth="1"/>
    <col min="13597" max="13599" width="6.7109375" style="1" customWidth="1"/>
    <col min="13600" max="13600" width="36.5703125" style="1" customWidth="1"/>
    <col min="13601" max="13824" width="11.42578125" style="1"/>
    <col min="13825" max="13825" width="5.42578125" style="1" customWidth="1"/>
    <col min="13826" max="13826" width="12" style="1" customWidth="1"/>
    <col min="13827" max="13827" width="31.7109375" style="1" customWidth="1"/>
    <col min="13828" max="13828" width="10.42578125" style="1" customWidth="1"/>
    <col min="13829" max="13829" width="7.7109375" style="1" customWidth="1"/>
    <col min="13830" max="13831" width="14.85546875" style="1" bestFit="1" customWidth="1"/>
    <col min="13832" max="13849" width="0" style="1" hidden="1" customWidth="1"/>
    <col min="13850" max="13850" width="10" style="1" customWidth="1"/>
    <col min="13851" max="13851" width="10.28515625" style="1" customWidth="1"/>
    <col min="13852" max="13852" width="0" style="1" hidden="1" customWidth="1"/>
    <col min="13853" max="13855" width="6.7109375" style="1" customWidth="1"/>
    <col min="13856" max="13856" width="36.5703125" style="1" customWidth="1"/>
    <col min="13857" max="14080" width="11.42578125" style="1"/>
    <col min="14081" max="14081" width="5.42578125" style="1" customWidth="1"/>
    <col min="14082" max="14082" width="12" style="1" customWidth="1"/>
    <col min="14083" max="14083" width="31.7109375" style="1" customWidth="1"/>
    <col min="14084" max="14084" width="10.42578125" style="1" customWidth="1"/>
    <col min="14085" max="14085" width="7.7109375" style="1" customWidth="1"/>
    <col min="14086" max="14087" width="14.85546875" style="1" bestFit="1" customWidth="1"/>
    <col min="14088" max="14105" width="0" style="1" hidden="1" customWidth="1"/>
    <col min="14106" max="14106" width="10" style="1" customWidth="1"/>
    <col min="14107" max="14107" width="10.28515625" style="1" customWidth="1"/>
    <col min="14108" max="14108" width="0" style="1" hidden="1" customWidth="1"/>
    <col min="14109" max="14111" width="6.7109375" style="1" customWidth="1"/>
    <col min="14112" max="14112" width="36.5703125" style="1" customWidth="1"/>
    <col min="14113" max="14336" width="11.42578125" style="1"/>
    <col min="14337" max="14337" width="5.42578125" style="1" customWidth="1"/>
    <col min="14338" max="14338" width="12" style="1" customWidth="1"/>
    <col min="14339" max="14339" width="31.7109375" style="1" customWidth="1"/>
    <col min="14340" max="14340" width="10.42578125" style="1" customWidth="1"/>
    <col min="14341" max="14341" width="7.7109375" style="1" customWidth="1"/>
    <col min="14342" max="14343" width="14.85546875" style="1" bestFit="1" customWidth="1"/>
    <col min="14344" max="14361" width="0" style="1" hidden="1" customWidth="1"/>
    <col min="14362" max="14362" width="10" style="1" customWidth="1"/>
    <col min="14363" max="14363" width="10.28515625" style="1" customWidth="1"/>
    <col min="14364" max="14364" width="0" style="1" hidden="1" customWidth="1"/>
    <col min="14365" max="14367" width="6.7109375" style="1" customWidth="1"/>
    <col min="14368" max="14368" width="36.5703125" style="1" customWidth="1"/>
    <col min="14369" max="14592" width="11.42578125" style="1"/>
    <col min="14593" max="14593" width="5.42578125" style="1" customWidth="1"/>
    <col min="14594" max="14594" width="12" style="1" customWidth="1"/>
    <col min="14595" max="14595" width="31.7109375" style="1" customWidth="1"/>
    <col min="14596" max="14596" width="10.42578125" style="1" customWidth="1"/>
    <col min="14597" max="14597" width="7.7109375" style="1" customWidth="1"/>
    <col min="14598" max="14599" width="14.85546875" style="1" bestFit="1" customWidth="1"/>
    <col min="14600" max="14617" width="0" style="1" hidden="1" customWidth="1"/>
    <col min="14618" max="14618" width="10" style="1" customWidth="1"/>
    <col min="14619" max="14619" width="10.28515625" style="1" customWidth="1"/>
    <col min="14620" max="14620" width="0" style="1" hidden="1" customWidth="1"/>
    <col min="14621" max="14623" width="6.7109375" style="1" customWidth="1"/>
    <col min="14624" max="14624" width="36.5703125" style="1" customWidth="1"/>
    <col min="14625" max="14848" width="11.42578125" style="1"/>
    <col min="14849" max="14849" width="5.42578125" style="1" customWidth="1"/>
    <col min="14850" max="14850" width="12" style="1" customWidth="1"/>
    <col min="14851" max="14851" width="31.7109375" style="1" customWidth="1"/>
    <col min="14852" max="14852" width="10.42578125" style="1" customWidth="1"/>
    <col min="14853" max="14853" width="7.7109375" style="1" customWidth="1"/>
    <col min="14854" max="14855" width="14.85546875" style="1" bestFit="1" customWidth="1"/>
    <col min="14856" max="14873" width="0" style="1" hidden="1" customWidth="1"/>
    <col min="14874" max="14874" width="10" style="1" customWidth="1"/>
    <col min="14875" max="14875" width="10.28515625" style="1" customWidth="1"/>
    <col min="14876" max="14876" width="0" style="1" hidden="1" customWidth="1"/>
    <col min="14877" max="14879" width="6.7109375" style="1" customWidth="1"/>
    <col min="14880" max="14880" width="36.5703125" style="1" customWidth="1"/>
    <col min="14881" max="15104" width="11.42578125" style="1"/>
    <col min="15105" max="15105" width="5.42578125" style="1" customWidth="1"/>
    <col min="15106" max="15106" width="12" style="1" customWidth="1"/>
    <col min="15107" max="15107" width="31.7109375" style="1" customWidth="1"/>
    <col min="15108" max="15108" width="10.42578125" style="1" customWidth="1"/>
    <col min="15109" max="15109" width="7.7109375" style="1" customWidth="1"/>
    <col min="15110" max="15111" width="14.85546875" style="1" bestFit="1" customWidth="1"/>
    <col min="15112" max="15129" width="0" style="1" hidden="1" customWidth="1"/>
    <col min="15130" max="15130" width="10" style="1" customWidth="1"/>
    <col min="15131" max="15131" width="10.28515625" style="1" customWidth="1"/>
    <col min="15132" max="15132" width="0" style="1" hidden="1" customWidth="1"/>
    <col min="15133" max="15135" width="6.7109375" style="1" customWidth="1"/>
    <col min="15136" max="15136" width="36.5703125" style="1" customWidth="1"/>
    <col min="15137" max="15360" width="11.42578125" style="1"/>
    <col min="15361" max="15361" width="5.42578125" style="1" customWidth="1"/>
    <col min="15362" max="15362" width="12" style="1" customWidth="1"/>
    <col min="15363" max="15363" width="31.7109375" style="1" customWidth="1"/>
    <col min="15364" max="15364" width="10.42578125" style="1" customWidth="1"/>
    <col min="15365" max="15365" width="7.7109375" style="1" customWidth="1"/>
    <col min="15366" max="15367" width="14.85546875" style="1" bestFit="1" customWidth="1"/>
    <col min="15368" max="15385" width="0" style="1" hidden="1" customWidth="1"/>
    <col min="15386" max="15386" width="10" style="1" customWidth="1"/>
    <col min="15387" max="15387" width="10.28515625" style="1" customWidth="1"/>
    <col min="15388" max="15388" width="0" style="1" hidden="1" customWidth="1"/>
    <col min="15389" max="15391" width="6.7109375" style="1" customWidth="1"/>
    <col min="15392" max="15392" width="36.5703125" style="1" customWidth="1"/>
    <col min="15393" max="15616" width="11.42578125" style="1"/>
    <col min="15617" max="15617" width="5.42578125" style="1" customWidth="1"/>
    <col min="15618" max="15618" width="12" style="1" customWidth="1"/>
    <col min="15619" max="15619" width="31.7109375" style="1" customWidth="1"/>
    <col min="15620" max="15620" width="10.42578125" style="1" customWidth="1"/>
    <col min="15621" max="15621" width="7.7109375" style="1" customWidth="1"/>
    <col min="15622" max="15623" width="14.85546875" style="1" bestFit="1" customWidth="1"/>
    <col min="15624" max="15641" width="0" style="1" hidden="1" customWidth="1"/>
    <col min="15642" max="15642" width="10" style="1" customWidth="1"/>
    <col min="15643" max="15643" width="10.28515625" style="1" customWidth="1"/>
    <col min="15644" max="15644" width="0" style="1" hidden="1" customWidth="1"/>
    <col min="15645" max="15647" width="6.7109375" style="1" customWidth="1"/>
    <col min="15648" max="15648" width="36.5703125" style="1" customWidth="1"/>
    <col min="15649" max="15872" width="11.42578125" style="1"/>
    <col min="15873" max="15873" width="5.42578125" style="1" customWidth="1"/>
    <col min="15874" max="15874" width="12" style="1" customWidth="1"/>
    <col min="15875" max="15875" width="31.7109375" style="1" customWidth="1"/>
    <col min="15876" max="15876" width="10.42578125" style="1" customWidth="1"/>
    <col min="15877" max="15877" width="7.7109375" style="1" customWidth="1"/>
    <col min="15878" max="15879" width="14.85546875" style="1" bestFit="1" customWidth="1"/>
    <col min="15880" max="15897" width="0" style="1" hidden="1" customWidth="1"/>
    <col min="15898" max="15898" width="10" style="1" customWidth="1"/>
    <col min="15899" max="15899" width="10.28515625" style="1" customWidth="1"/>
    <col min="15900" max="15900" width="0" style="1" hidden="1" customWidth="1"/>
    <col min="15901" max="15903" width="6.7109375" style="1" customWidth="1"/>
    <col min="15904" max="15904" width="36.5703125" style="1" customWidth="1"/>
    <col min="15905" max="16128" width="11.42578125" style="1"/>
    <col min="16129" max="16129" width="5.42578125" style="1" customWidth="1"/>
    <col min="16130" max="16130" width="12" style="1" customWidth="1"/>
    <col min="16131" max="16131" width="31.7109375" style="1" customWidth="1"/>
    <col min="16132" max="16132" width="10.42578125" style="1" customWidth="1"/>
    <col min="16133" max="16133" width="7.7109375" style="1" customWidth="1"/>
    <col min="16134" max="16135" width="14.85546875" style="1" bestFit="1" customWidth="1"/>
    <col min="16136" max="16153" width="0" style="1" hidden="1" customWidth="1"/>
    <col min="16154" max="16154" width="10" style="1" customWidth="1"/>
    <col min="16155" max="16155" width="10.28515625" style="1" customWidth="1"/>
    <col min="16156" max="16156" width="0" style="1" hidden="1" customWidth="1"/>
    <col min="16157" max="16159" width="6.7109375" style="1" customWidth="1"/>
    <col min="16160" max="16160" width="36.5703125" style="1" customWidth="1"/>
    <col min="16161" max="16384" width="11.42578125" style="1"/>
  </cols>
  <sheetData>
    <row r="1" spans="1:32" x14ac:dyDescent="0.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</row>
    <row r="2" spans="1:32" x14ac:dyDescent="0.2">
      <c r="A2" s="237" t="s">
        <v>48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</row>
    <row r="3" spans="1:32" x14ac:dyDescent="0.2">
      <c r="A3" s="238" t="s">
        <v>47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</row>
    <row r="4" spans="1:32" x14ac:dyDescent="0.2">
      <c r="A4" s="199" t="s">
        <v>186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</row>
    <row r="5" spans="1:32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">
      <c r="A6" s="48" t="s">
        <v>125</v>
      </c>
      <c r="B6" s="5"/>
      <c r="C6" s="49" t="s">
        <v>142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">
      <c r="A7" s="48" t="s">
        <v>127</v>
      </c>
      <c r="B7" s="48"/>
      <c r="C7" s="50" t="s">
        <v>143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3" t="s">
        <v>129</v>
      </c>
      <c r="B8" s="3"/>
      <c r="C8" s="50" t="s">
        <v>139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48" t="s">
        <v>131</v>
      </c>
      <c r="B9" s="51"/>
      <c r="C9" s="50" t="s">
        <v>144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">
      <c r="A10" s="48" t="s">
        <v>133</v>
      </c>
      <c r="B10" s="51"/>
      <c r="C10" s="49" t="s">
        <v>148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7"/>
    </row>
    <row r="11" spans="1:32" x14ac:dyDescent="0.2">
      <c r="A11" s="208" t="s">
        <v>52</v>
      </c>
      <c r="B11" s="209" t="s">
        <v>0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10"/>
    </row>
    <row r="12" spans="1:32" ht="25.5" customHeight="1" x14ac:dyDescent="0.2">
      <c r="A12" s="227" t="s">
        <v>94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9"/>
    </row>
    <row r="13" spans="1:32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ht="12.75" customHeight="1" x14ac:dyDescent="0.2">
      <c r="A14" s="211" t="s">
        <v>1</v>
      </c>
      <c r="B14" s="212"/>
      <c r="C14" s="213"/>
      <c r="D14" s="220" t="s">
        <v>3</v>
      </c>
      <c r="E14" s="220" t="s">
        <v>5</v>
      </c>
      <c r="F14" s="214" t="s">
        <v>6</v>
      </c>
      <c r="G14" s="216"/>
      <c r="H14" s="214" t="s">
        <v>7</v>
      </c>
      <c r="I14" s="216"/>
      <c r="J14" s="211" t="s">
        <v>8</v>
      </c>
      <c r="K14" s="213"/>
      <c r="L14" s="211" t="s">
        <v>8</v>
      </c>
      <c r="M14" s="213"/>
      <c r="N14" s="211" t="s">
        <v>24</v>
      </c>
      <c r="O14" s="213"/>
      <c r="P14" s="211" t="s">
        <v>9</v>
      </c>
      <c r="Q14" s="213"/>
      <c r="R14" s="211" t="s">
        <v>10</v>
      </c>
      <c r="S14" s="213"/>
      <c r="T14" s="211" t="s">
        <v>10</v>
      </c>
      <c r="U14" s="213"/>
      <c r="V14" s="211" t="s">
        <v>25</v>
      </c>
      <c r="W14" s="213"/>
      <c r="X14" s="211" t="s">
        <v>11</v>
      </c>
      <c r="Y14" s="213"/>
      <c r="Z14" s="198" t="s">
        <v>7</v>
      </c>
      <c r="AA14" s="198"/>
      <c r="AB14" s="198"/>
      <c r="AC14" s="214" t="s">
        <v>12</v>
      </c>
      <c r="AD14" s="215"/>
      <c r="AE14" s="216"/>
      <c r="AF14" s="197" t="s">
        <v>22</v>
      </c>
    </row>
    <row r="15" spans="1:32" x14ac:dyDescent="0.2">
      <c r="A15" s="8" t="s">
        <v>13</v>
      </c>
      <c r="B15" s="198" t="s">
        <v>2</v>
      </c>
      <c r="C15" s="198"/>
      <c r="D15" s="221"/>
      <c r="E15" s="221"/>
      <c r="F15" s="9" t="s">
        <v>14</v>
      </c>
      <c r="G15" s="9" t="s">
        <v>54</v>
      </c>
      <c r="H15" s="9" t="s">
        <v>4</v>
      </c>
      <c r="I15" s="9" t="s">
        <v>16</v>
      </c>
      <c r="J15" s="9" t="s">
        <v>14</v>
      </c>
      <c r="K15" s="9" t="s">
        <v>15</v>
      </c>
      <c r="L15" s="10" t="s">
        <v>17</v>
      </c>
      <c r="M15" s="10" t="s">
        <v>18</v>
      </c>
      <c r="N15" s="9" t="s">
        <v>14</v>
      </c>
      <c r="O15" s="9" t="s">
        <v>15</v>
      </c>
      <c r="P15" s="10" t="s">
        <v>17</v>
      </c>
      <c r="Q15" s="10" t="s">
        <v>18</v>
      </c>
      <c r="R15" s="9" t="s">
        <v>14</v>
      </c>
      <c r="S15" s="9" t="s">
        <v>15</v>
      </c>
      <c r="T15" s="10" t="s">
        <v>17</v>
      </c>
      <c r="U15" s="10" t="s">
        <v>18</v>
      </c>
      <c r="V15" s="9" t="s">
        <v>14</v>
      </c>
      <c r="W15" s="9" t="s">
        <v>15</v>
      </c>
      <c r="X15" s="10" t="s">
        <v>17</v>
      </c>
      <c r="Y15" s="10" t="s">
        <v>18</v>
      </c>
      <c r="Z15" s="10" t="s">
        <v>46</v>
      </c>
      <c r="AA15" s="10" t="s">
        <v>16</v>
      </c>
      <c r="AB15" s="10" t="s">
        <v>23</v>
      </c>
      <c r="AC15" s="9" t="s">
        <v>19</v>
      </c>
      <c r="AD15" s="9" t="s">
        <v>20</v>
      </c>
      <c r="AE15" s="9" t="s">
        <v>21</v>
      </c>
      <c r="AF15" s="197"/>
    </row>
    <row r="16" spans="1:32" ht="45" customHeight="1" x14ac:dyDescent="0.2">
      <c r="A16" s="11"/>
      <c r="B16" s="239" t="s">
        <v>95</v>
      </c>
      <c r="C16" s="240"/>
      <c r="D16" s="40" t="s">
        <v>34</v>
      </c>
      <c r="E16" s="41">
        <v>1</v>
      </c>
      <c r="F16" s="185">
        <f>+F17</f>
        <v>524776</v>
      </c>
      <c r="G16" s="185">
        <f>+G17</f>
        <v>381779.41</v>
      </c>
      <c r="H16" s="67">
        <v>8</v>
      </c>
      <c r="I16" s="68">
        <v>8</v>
      </c>
      <c r="J16" s="16"/>
      <c r="K16" s="16"/>
      <c r="L16" s="11"/>
      <c r="M16" s="11"/>
      <c r="N16" s="16"/>
      <c r="O16" s="16"/>
      <c r="P16" s="11"/>
      <c r="Q16" s="11"/>
      <c r="R16" s="16"/>
      <c r="S16" s="16"/>
      <c r="T16" s="11"/>
      <c r="U16" s="11"/>
      <c r="V16" s="16"/>
      <c r="W16" s="16"/>
      <c r="X16" s="11"/>
      <c r="Y16" s="17"/>
      <c r="Z16" s="165">
        <v>11</v>
      </c>
      <c r="AA16" s="166">
        <v>11</v>
      </c>
      <c r="AB16" s="15"/>
      <c r="AC16" s="17"/>
      <c r="AD16" s="17"/>
      <c r="AE16" s="21"/>
      <c r="AF16" s="73"/>
    </row>
    <row r="17" spans="1:32" ht="45" customHeight="1" x14ac:dyDescent="0.2">
      <c r="A17" s="217"/>
      <c r="B17" s="218"/>
      <c r="C17" s="219"/>
      <c r="D17" s="10"/>
      <c r="E17" s="27">
        <f>SUM(E16:E16)</f>
        <v>1</v>
      </c>
      <c r="F17" s="69">
        <v>524776</v>
      </c>
      <c r="G17" s="69">
        <v>381779.41</v>
      </c>
      <c r="H17" s="43"/>
      <c r="I17" s="43"/>
      <c r="J17" s="43"/>
      <c r="K17" s="43"/>
      <c r="L17" s="10"/>
      <c r="M17" s="44"/>
      <c r="N17" s="45"/>
      <c r="O17" s="45"/>
      <c r="P17" s="10"/>
      <c r="Q17" s="10"/>
      <c r="R17" s="43"/>
      <c r="S17" s="43"/>
      <c r="T17" s="10"/>
      <c r="U17" s="10"/>
      <c r="V17" s="43"/>
      <c r="W17" s="43"/>
      <c r="X17" s="10"/>
      <c r="Y17" s="10"/>
      <c r="Z17" s="17">
        <f>SUM(Z16:Z16)</f>
        <v>11</v>
      </c>
      <c r="AA17" s="17">
        <f>SUM(AA16:AA16)</f>
        <v>11</v>
      </c>
      <c r="AB17" s="17"/>
      <c r="AC17" s="21"/>
      <c r="AD17" s="21"/>
      <c r="AE17" s="29"/>
      <c r="AF17" s="29"/>
    </row>
    <row r="18" spans="1:32" ht="22.5" customHeight="1" x14ac:dyDescent="0.2">
      <c r="A18" s="6"/>
      <c r="B18" s="6"/>
      <c r="C18" s="6"/>
      <c r="D18" s="6"/>
      <c r="E18" s="6"/>
      <c r="F18" s="3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2" s="36" customFormat="1" ht="21.95" customHeight="1" x14ac:dyDescent="0.2">
      <c r="A19" s="47" t="s">
        <v>53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34"/>
      <c r="P19" s="35"/>
    </row>
    <row r="20" spans="1:32" s="36" customFormat="1" ht="21.95" customHeight="1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  <c r="O20" s="34"/>
      <c r="P20" s="35"/>
    </row>
    <row r="21" spans="1:32" s="36" customFormat="1" x14ac:dyDescent="0.2"/>
    <row r="22" spans="1:32" s="36" customFormat="1" x14ac:dyDescent="0.2"/>
    <row r="23" spans="1:32" s="36" customFormat="1" x14ac:dyDescent="0.2"/>
    <row r="24" spans="1:32" s="37" customFormat="1" x14ac:dyDescent="0.2"/>
    <row r="25" spans="1:32" ht="45" customHeight="1" x14ac:dyDescent="0.2"/>
    <row r="26" spans="1:32" ht="45" customHeight="1" x14ac:dyDescent="0.2"/>
    <row r="27" spans="1:32" ht="45" customHeight="1" x14ac:dyDescent="0.2"/>
    <row r="28" spans="1:32" ht="45" customHeight="1" x14ac:dyDescent="0.2"/>
    <row r="29" spans="1:32" ht="45" customHeight="1" x14ac:dyDescent="0.2"/>
    <row r="30" spans="1:32" ht="45" customHeight="1" x14ac:dyDescent="0.2"/>
    <row r="31" spans="1:32" ht="45" customHeight="1" x14ac:dyDescent="0.2"/>
    <row r="32" spans="1:32" ht="45" customHeight="1" x14ac:dyDescent="0.2"/>
    <row r="33" spans="1:32" ht="45" customHeight="1" x14ac:dyDescent="0.2"/>
    <row r="34" spans="1:32" ht="45" customHeight="1" x14ac:dyDescent="0.2"/>
    <row r="35" spans="1:32" ht="45" customHeight="1" x14ac:dyDescent="0.2"/>
    <row r="36" spans="1:32" ht="45" customHeight="1" x14ac:dyDescent="0.2"/>
    <row r="37" spans="1:32" ht="45" customHeight="1" x14ac:dyDescent="0.2"/>
    <row r="38" spans="1:32" ht="45" customHeight="1" x14ac:dyDescent="0.2"/>
    <row r="39" spans="1:32" ht="45" customHeight="1" x14ac:dyDescent="0.2"/>
    <row r="40" spans="1:32" ht="45" customHeight="1" x14ac:dyDescent="0.2"/>
    <row r="41" spans="1:32" ht="45" customHeight="1" x14ac:dyDescent="0.2"/>
    <row r="42" spans="1:32" ht="45" customHeight="1" x14ac:dyDescent="0.2"/>
    <row r="43" spans="1:32" ht="45" customHeight="1" x14ac:dyDescent="0.2"/>
    <row r="44" spans="1:32" s="39" customFormat="1" ht="4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s="5" customFormat="1" ht="36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s="6" customFormat="1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s="6" customFormat="1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</sheetData>
  <mergeCells count="25">
    <mergeCell ref="R14:S14"/>
    <mergeCell ref="T14:U14"/>
    <mergeCell ref="V14:W14"/>
    <mergeCell ref="X14:Y14"/>
    <mergeCell ref="H14:I14"/>
    <mergeCell ref="J14:K14"/>
    <mergeCell ref="L14:M14"/>
    <mergeCell ref="N14:O14"/>
    <mergeCell ref="P14:Q14"/>
    <mergeCell ref="A17:C17"/>
    <mergeCell ref="Z14:AB14"/>
    <mergeCell ref="AC14:AE14"/>
    <mergeCell ref="A1:AF1"/>
    <mergeCell ref="A11:AF11"/>
    <mergeCell ref="A2:AF2"/>
    <mergeCell ref="A3:AF3"/>
    <mergeCell ref="A4:AF4"/>
    <mergeCell ref="AF14:AF15"/>
    <mergeCell ref="B15:C15"/>
    <mergeCell ref="B16:C16"/>
    <mergeCell ref="A12:AF12"/>
    <mergeCell ref="A14:C14"/>
    <mergeCell ref="D14:D15"/>
    <mergeCell ref="E14:E15"/>
    <mergeCell ref="F14:G14"/>
  </mergeCells>
  <pageMargins left="0.70866141732283472" right="0.70866141732283472" top="0.74803149606299213" bottom="0.74803149606299213" header="0.31496062992125984" footer="0.31496062992125984"/>
  <pageSetup scale="6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8"/>
  <sheetViews>
    <sheetView zoomScaleNormal="100" workbookViewId="0">
      <selection activeCell="G15" sqref="G15:G17"/>
    </sheetView>
  </sheetViews>
  <sheetFormatPr baseColWidth="10" defaultRowHeight="12.75" x14ac:dyDescent="0.2"/>
  <cols>
    <col min="1" max="1" width="5.42578125" style="1" customWidth="1"/>
    <col min="2" max="2" width="13.5703125" style="1" customWidth="1"/>
    <col min="3" max="3" width="31.7109375" style="1" customWidth="1"/>
    <col min="4" max="4" width="12" style="1" customWidth="1"/>
    <col min="5" max="5" width="7.7109375" style="1" customWidth="1"/>
    <col min="6" max="6" width="15.7109375" style="1" customWidth="1"/>
    <col min="7" max="7" width="14.85546875" style="1" bestFit="1" customWidth="1"/>
    <col min="8" max="9" width="10.5703125" style="1" hidden="1" customWidth="1"/>
    <col min="10" max="10" width="11.5703125" style="1" hidden="1" customWidth="1"/>
    <col min="11" max="11" width="12.42578125" style="1" hidden="1" customWidth="1"/>
    <col min="12" max="12" width="10.140625" style="1" hidden="1" customWidth="1"/>
    <col min="13" max="13" width="10.5703125" style="1" hidden="1" customWidth="1"/>
    <col min="14" max="15" width="11.140625" style="1" hidden="1" customWidth="1"/>
    <col min="16" max="17" width="10.5703125" style="1" hidden="1" customWidth="1"/>
    <col min="18" max="18" width="12" style="1" hidden="1" customWidth="1"/>
    <col min="19" max="19" width="11.140625" style="1" hidden="1" customWidth="1"/>
    <col min="20" max="22" width="10.5703125" style="1" hidden="1" customWidth="1"/>
    <col min="23" max="23" width="11.140625" style="1" hidden="1" customWidth="1"/>
    <col min="24" max="24" width="10.5703125" style="1" hidden="1" customWidth="1"/>
    <col min="25" max="25" width="10.85546875" style="1" hidden="1" customWidth="1"/>
    <col min="26" max="26" width="10" style="1" customWidth="1"/>
    <col min="27" max="27" width="10.28515625" style="1" customWidth="1"/>
    <col min="28" max="28" width="10.85546875" style="1" hidden="1" customWidth="1"/>
    <col min="29" max="31" width="6.7109375" style="1" customWidth="1"/>
    <col min="32" max="32" width="36.5703125" style="1" customWidth="1"/>
    <col min="33" max="256" width="11.42578125" style="1"/>
    <col min="257" max="257" width="5.42578125" style="1" customWidth="1"/>
    <col min="258" max="258" width="12" style="1" customWidth="1"/>
    <col min="259" max="259" width="31.7109375" style="1" customWidth="1"/>
    <col min="260" max="260" width="10.42578125" style="1" customWidth="1"/>
    <col min="261" max="261" width="7.7109375" style="1" customWidth="1"/>
    <col min="262" max="263" width="14.85546875" style="1" bestFit="1" customWidth="1"/>
    <col min="264" max="281" width="0" style="1" hidden="1" customWidth="1"/>
    <col min="282" max="282" width="10" style="1" customWidth="1"/>
    <col min="283" max="283" width="10.28515625" style="1" customWidth="1"/>
    <col min="284" max="284" width="0" style="1" hidden="1" customWidth="1"/>
    <col min="285" max="287" width="6.7109375" style="1" customWidth="1"/>
    <col min="288" max="288" width="36.5703125" style="1" customWidth="1"/>
    <col min="289" max="512" width="11.42578125" style="1"/>
    <col min="513" max="513" width="5.42578125" style="1" customWidth="1"/>
    <col min="514" max="514" width="12" style="1" customWidth="1"/>
    <col min="515" max="515" width="31.7109375" style="1" customWidth="1"/>
    <col min="516" max="516" width="10.42578125" style="1" customWidth="1"/>
    <col min="517" max="517" width="7.7109375" style="1" customWidth="1"/>
    <col min="518" max="519" width="14.85546875" style="1" bestFit="1" customWidth="1"/>
    <col min="520" max="537" width="0" style="1" hidden="1" customWidth="1"/>
    <col min="538" max="538" width="10" style="1" customWidth="1"/>
    <col min="539" max="539" width="10.28515625" style="1" customWidth="1"/>
    <col min="540" max="540" width="0" style="1" hidden="1" customWidth="1"/>
    <col min="541" max="543" width="6.7109375" style="1" customWidth="1"/>
    <col min="544" max="544" width="36.5703125" style="1" customWidth="1"/>
    <col min="545" max="768" width="11.42578125" style="1"/>
    <col min="769" max="769" width="5.42578125" style="1" customWidth="1"/>
    <col min="770" max="770" width="12" style="1" customWidth="1"/>
    <col min="771" max="771" width="31.7109375" style="1" customWidth="1"/>
    <col min="772" max="772" width="10.42578125" style="1" customWidth="1"/>
    <col min="773" max="773" width="7.7109375" style="1" customWidth="1"/>
    <col min="774" max="775" width="14.85546875" style="1" bestFit="1" customWidth="1"/>
    <col min="776" max="793" width="0" style="1" hidden="1" customWidth="1"/>
    <col min="794" max="794" width="10" style="1" customWidth="1"/>
    <col min="795" max="795" width="10.28515625" style="1" customWidth="1"/>
    <col min="796" max="796" width="0" style="1" hidden="1" customWidth="1"/>
    <col min="797" max="799" width="6.7109375" style="1" customWidth="1"/>
    <col min="800" max="800" width="36.5703125" style="1" customWidth="1"/>
    <col min="801" max="1024" width="11.42578125" style="1"/>
    <col min="1025" max="1025" width="5.42578125" style="1" customWidth="1"/>
    <col min="1026" max="1026" width="12" style="1" customWidth="1"/>
    <col min="1027" max="1027" width="31.7109375" style="1" customWidth="1"/>
    <col min="1028" max="1028" width="10.42578125" style="1" customWidth="1"/>
    <col min="1029" max="1029" width="7.7109375" style="1" customWidth="1"/>
    <col min="1030" max="1031" width="14.85546875" style="1" bestFit="1" customWidth="1"/>
    <col min="1032" max="1049" width="0" style="1" hidden="1" customWidth="1"/>
    <col min="1050" max="1050" width="10" style="1" customWidth="1"/>
    <col min="1051" max="1051" width="10.28515625" style="1" customWidth="1"/>
    <col min="1052" max="1052" width="0" style="1" hidden="1" customWidth="1"/>
    <col min="1053" max="1055" width="6.7109375" style="1" customWidth="1"/>
    <col min="1056" max="1056" width="36.5703125" style="1" customWidth="1"/>
    <col min="1057" max="1280" width="11.42578125" style="1"/>
    <col min="1281" max="1281" width="5.42578125" style="1" customWidth="1"/>
    <col min="1282" max="1282" width="12" style="1" customWidth="1"/>
    <col min="1283" max="1283" width="31.7109375" style="1" customWidth="1"/>
    <col min="1284" max="1284" width="10.42578125" style="1" customWidth="1"/>
    <col min="1285" max="1285" width="7.7109375" style="1" customWidth="1"/>
    <col min="1286" max="1287" width="14.85546875" style="1" bestFit="1" customWidth="1"/>
    <col min="1288" max="1305" width="0" style="1" hidden="1" customWidth="1"/>
    <col min="1306" max="1306" width="10" style="1" customWidth="1"/>
    <col min="1307" max="1307" width="10.28515625" style="1" customWidth="1"/>
    <col min="1308" max="1308" width="0" style="1" hidden="1" customWidth="1"/>
    <col min="1309" max="1311" width="6.7109375" style="1" customWidth="1"/>
    <col min="1312" max="1312" width="36.5703125" style="1" customWidth="1"/>
    <col min="1313" max="1536" width="11.42578125" style="1"/>
    <col min="1537" max="1537" width="5.42578125" style="1" customWidth="1"/>
    <col min="1538" max="1538" width="12" style="1" customWidth="1"/>
    <col min="1539" max="1539" width="31.7109375" style="1" customWidth="1"/>
    <col min="1540" max="1540" width="10.42578125" style="1" customWidth="1"/>
    <col min="1541" max="1541" width="7.7109375" style="1" customWidth="1"/>
    <col min="1542" max="1543" width="14.85546875" style="1" bestFit="1" customWidth="1"/>
    <col min="1544" max="1561" width="0" style="1" hidden="1" customWidth="1"/>
    <col min="1562" max="1562" width="10" style="1" customWidth="1"/>
    <col min="1563" max="1563" width="10.28515625" style="1" customWidth="1"/>
    <col min="1564" max="1564" width="0" style="1" hidden="1" customWidth="1"/>
    <col min="1565" max="1567" width="6.7109375" style="1" customWidth="1"/>
    <col min="1568" max="1568" width="36.5703125" style="1" customWidth="1"/>
    <col min="1569" max="1792" width="11.42578125" style="1"/>
    <col min="1793" max="1793" width="5.42578125" style="1" customWidth="1"/>
    <col min="1794" max="1794" width="12" style="1" customWidth="1"/>
    <col min="1795" max="1795" width="31.7109375" style="1" customWidth="1"/>
    <col min="1796" max="1796" width="10.42578125" style="1" customWidth="1"/>
    <col min="1797" max="1797" width="7.7109375" style="1" customWidth="1"/>
    <col min="1798" max="1799" width="14.85546875" style="1" bestFit="1" customWidth="1"/>
    <col min="1800" max="1817" width="0" style="1" hidden="1" customWidth="1"/>
    <col min="1818" max="1818" width="10" style="1" customWidth="1"/>
    <col min="1819" max="1819" width="10.28515625" style="1" customWidth="1"/>
    <col min="1820" max="1820" width="0" style="1" hidden="1" customWidth="1"/>
    <col min="1821" max="1823" width="6.7109375" style="1" customWidth="1"/>
    <col min="1824" max="1824" width="36.5703125" style="1" customWidth="1"/>
    <col min="1825" max="2048" width="11.42578125" style="1"/>
    <col min="2049" max="2049" width="5.42578125" style="1" customWidth="1"/>
    <col min="2050" max="2050" width="12" style="1" customWidth="1"/>
    <col min="2051" max="2051" width="31.7109375" style="1" customWidth="1"/>
    <col min="2052" max="2052" width="10.42578125" style="1" customWidth="1"/>
    <col min="2053" max="2053" width="7.7109375" style="1" customWidth="1"/>
    <col min="2054" max="2055" width="14.85546875" style="1" bestFit="1" customWidth="1"/>
    <col min="2056" max="2073" width="0" style="1" hidden="1" customWidth="1"/>
    <col min="2074" max="2074" width="10" style="1" customWidth="1"/>
    <col min="2075" max="2075" width="10.28515625" style="1" customWidth="1"/>
    <col min="2076" max="2076" width="0" style="1" hidden="1" customWidth="1"/>
    <col min="2077" max="2079" width="6.7109375" style="1" customWidth="1"/>
    <col min="2080" max="2080" width="36.5703125" style="1" customWidth="1"/>
    <col min="2081" max="2304" width="11.42578125" style="1"/>
    <col min="2305" max="2305" width="5.42578125" style="1" customWidth="1"/>
    <col min="2306" max="2306" width="12" style="1" customWidth="1"/>
    <col min="2307" max="2307" width="31.7109375" style="1" customWidth="1"/>
    <col min="2308" max="2308" width="10.42578125" style="1" customWidth="1"/>
    <col min="2309" max="2309" width="7.7109375" style="1" customWidth="1"/>
    <col min="2310" max="2311" width="14.85546875" style="1" bestFit="1" customWidth="1"/>
    <col min="2312" max="2329" width="0" style="1" hidden="1" customWidth="1"/>
    <col min="2330" max="2330" width="10" style="1" customWidth="1"/>
    <col min="2331" max="2331" width="10.28515625" style="1" customWidth="1"/>
    <col min="2332" max="2332" width="0" style="1" hidden="1" customWidth="1"/>
    <col min="2333" max="2335" width="6.7109375" style="1" customWidth="1"/>
    <col min="2336" max="2336" width="36.5703125" style="1" customWidth="1"/>
    <col min="2337" max="2560" width="11.42578125" style="1"/>
    <col min="2561" max="2561" width="5.42578125" style="1" customWidth="1"/>
    <col min="2562" max="2562" width="12" style="1" customWidth="1"/>
    <col min="2563" max="2563" width="31.7109375" style="1" customWidth="1"/>
    <col min="2564" max="2564" width="10.42578125" style="1" customWidth="1"/>
    <col min="2565" max="2565" width="7.7109375" style="1" customWidth="1"/>
    <col min="2566" max="2567" width="14.85546875" style="1" bestFit="1" customWidth="1"/>
    <col min="2568" max="2585" width="0" style="1" hidden="1" customWidth="1"/>
    <col min="2586" max="2586" width="10" style="1" customWidth="1"/>
    <col min="2587" max="2587" width="10.28515625" style="1" customWidth="1"/>
    <col min="2588" max="2588" width="0" style="1" hidden="1" customWidth="1"/>
    <col min="2589" max="2591" width="6.7109375" style="1" customWidth="1"/>
    <col min="2592" max="2592" width="36.5703125" style="1" customWidth="1"/>
    <col min="2593" max="2816" width="11.42578125" style="1"/>
    <col min="2817" max="2817" width="5.42578125" style="1" customWidth="1"/>
    <col min="2818" max="2818" width="12" style="1" customWidth="1"/>
    <col min="2819" max="2819" width="31.7109375" style="1" customWidth="1"/>
    <col min="2820" max="2820" width="10.42578125" style="1" customWidth="1"/>
    <col min="2821" max="2821" width="7.7109375" style="1" customWidth="1"/>
    <col min="2822" max="2823" width="14.85546875" style="1" bestFit="1" customWidth="1"/>
    <col min="2824" max="2841" width="0" style="1" hidden="1" customWidth="1"/>
    <col min="2842" max="2842" width="10" style="1" customWidth="1"/>
    <col min="2843" max="2843" width="10.28515625" style="1" customWidth="1"/>
    <col min="2844" max="2844" width="0" style="1" hidden="1" customWidth="1"/>
    <col min="2845" max="2847" width="6.7109375" style="1" customWidth="1"/>
    <col min="2848" max="2848" width="36.5703125" style="1" customWidth="1"/>
    <col min="2849" max="3072" width="11.42578125" style="1"/>
    <col min="3073" max="3073" width="5.42578125" style="1" customWidth="1"/>
    <col min="3074" max="3074" width="12" style="1" customWidth="1"/>
    <col min="3075" max="3075" width="31.7109375" style="1" customWidth="1"/>
    <col min="3076" max="3076" width="10.42578125" style="1" customWidth="1"/>
    <col min="3077" max="3077" width="7.7109375" style="1" customWidth="1"/>
    <col min="3078" max="3079" width="14.85546875" style="1" bestFit="1" customWidth="1"/>
    <col min="3080" max="3097" width="0" style="1" hidden="1" customWidth="1"/>
    <col min="3098" max="3098" width="10" style="1" customWidth="1"/>
    <col min="3099" max="3099" width="10.28515625" style="1" customWidth="1"/>
    <col min="3100" max="3100" width="0" style="1" hidden="1" customWidth="1"/>
    <col min="3101" max="3103" width="6.7109375" style="1" customWidth="1"/>
    <col min="3104" max="3104" width="36.5703125" style="1" customWidth="1"/>
    <col min="3105" max="3328" width="11.42578125" style="1"/>
    <col min="3329" max="3329" width="5.42578125" style="1" customWidth="1"/>
    <col min="3330" max="3330" width="12" style="1" customWidth="1"/>
    <col min="3331" max="3331" width="31.7109375" style="1" customWidth="1"/>
    <col min="3332" max="3332" width="10.42578125" style="1" customWidth="1"/>
    <col min="3333" max="3333" width="7.7109375" style="1" customWidth="1"/>
    <col min="3334" max="3335" width="14.85546875" style="1" bestFit="1" customWidth="1"/>
    <col min="3336" max="3353" width="0" style="1" hidden="1" customWidth="1"/>
    <col min="3354" max="3354" width="10" style="1" customWidth="1"/>
    <col min="3355" max="3355" width="10.28515625" style="1" customWidth="1"/>
    <col min="3356" max="3356" width="0" style="1" hidden="1" customWidth="1"/>
    <col min="3357" max="3359" width="6.7109375" style="1" customWidth="1"/>
    <col min="3360" max="3360" width="36.5703125" style="1" customWidth="1"/>
    <col min="3361" max="3584" width="11.42578125" style="1"/>
    <col min="3585" max="3585" width="5.42578125" style="1" customWidth="1"/>
    <col min="3586" max="3586" width="12" style="1" customWidth="1"/>
    <col min="3587" max="3587" width="31.7109375" style="1" customWidth="1"/>
    <col min="3588" max="3588" width="10.42578125" style="1" customWidth="1"/>
    <col min="3589" max="3589" width="7.7109375" style="1" customWidth="1"/>
    <col min="3590" max="3591" width="14.85546875" style="1" bestFit="1" customWidth="1"/>
    <col min="3592" max="3609" width="0" style="1" hidden="1" customWidth="1"/>
    <col min="3610" max="3610" width="10" style="1" customWidth="1"/>
    <col min="3611" max="3611" width="10.28515625" style="1" customWidth="1"/>
    <col min="3612" max="3612" width="0" style="1" hidden="1" customWidth="1"/>
    <col min="3613" max="3615" width="6.7109375" style="1" customWidth="1"/>
    <col min="3616" max="3616" width="36.5703125" style="1" customWidth="1"/>
    <col min="3617" max="3840" width="11.42578125" style="1"/>
    <col min="3841" max="3841" width="5.42578125" style="1" customWidth="1"/>
    <col min="3842" max="3842" width="12" style="1" customWidth="1"/>
    <col min="3843" max="3843" width="31.7109375" style="1" customWidth="1"/>
    <col min="3844" max="3844" width="10.42578125" style="1" customWidth="1"/>
    <col min="3845" max="3845" width="7.7109375" style="1" customWidth="1"/>
    <col min="3846" max="3847" width="14.85546875" style="1" bestFit="1" customWidth="1"/>
    <col min="3848" max="3865" width="0" style="1" hidden="1" customWidth="1"/>
    <col min="3866" max="3866" width="10" style="1" customWidth="1"/>
    <col min="3867" max="3867" width="10.28515625" style="1" customWidth="1"/>
    <col min="3868" max="3868" width="0" style="1" hidden="1" customWidth="1"/>
    <col min="3869" max="3871" width="6.7109375" style="1" customWidth="1"/>
    <col min="3872" max="3872" width="36.5703125" style="1" customWidth="1"/>
    <col min="3873" max="4096" width="11.42578125" style="1"/>
    <col min="4097" max="4097" width="5.42578125" style="1" customWidth="1"/>
    <col min="4098" max="4098" width="12" style="1" customWidth="1"/>
    <col min="4099" max="4099" width="31.7109375" style="1" customWidth="1"/>
    <col min="4100" max="4100" width="10.42578125" style="1" customWidth="1"/>
    <col min="4101" max="4101" width="7.7109375" style="1" customWidth="1"/>
    <col min="4102" max="4103" width="14.85546875" style="1" bestFit="1" customWidth="1"/>
    <col min="4104" max="4121" width="0" style="1" hidden="1" customWidth="1"/>
    <col min="4122" max="4122" width="10" style="1" customWidth="1"/>
    <col min="4123" max="4123" width="10.28515625" style="1" customWidth="1"/>
    <col min="4124" max="4124" width="0" style="1" hidden="1" customWidth="1"/>
    <col min="4125" max="4127" width="6.7109375" style="1" customWidth="1"/>
    <col min="4128" max="4128" width="36.5703125" style="1" customWidth="1"/>
    <col min="4129" max="4352" width="11.42578125" style="1"/>
    <col min="4353" max="4353" width="5.42578125" style="1" customWidth="1"/>
    <col min="4354" max="4354" width="12" style="1" customWidth="1"/>
    <col min="4355" max="4355" width="31.7109375" style="1" customWidth="1"/>
    <col min="4356" max="4356" width="10.42578125" style="1" customWidth="1"/>
    <col min="4357" max="4357" width="7.7109375" style="1" customWidth="1"/>
    <col min="4358" max="4359" width="14.85546875" style="1" bestFit="1" customWidth="1"/>
    <col min="4360" max="4377" width="0" style="1" hidden="1" customWidth="1"/>
    <col min="4378" max="4378" width="10" style="1" customWidth="1"/>
    <col min="4379" max="4379" width="10.28515625" style="1" customWidth="1"/>
    <col min="4380" max="4380" width="0" style="1" hidden="1" customWidth="1"/>
    <col min="4381" max="4383" width="6.7109375" style="1" customWidth="1"/>
    <col min="4384" max="4384" width="36.5703125" style="1" customWidth="1"/>
    <col min="4385" max="4608" width="11.42578125" style="1"/>
    <col min="4609" max="4609" width="5.42578125" style="1" customWidth="1"/>
    <col min="4610" max="4610" width="12" style="1" customWidth="1"/>
    <col min="4611" max="4611" width="31.7109375" style="1" customWidth="1"/>
    <col min="4612" max="4612" width="10.42578125" style="1" customWidth="1"/>
    <col min="4613" max="4613" width="7.7109375" style="1" customWidth="1"/>
    <col min="4614" max="4615" width="14.85546875" style="1" bestFit="1" customWidth="1"/>
    <col min="4616" max="4633" width="0" style="1" hidden="1" customWidth="1"/>
    <col min="4634" max="4634" width="10" style="1" customWidth="1"/>
    <col min="4635" max="4635" width="10.28515625" style="1" customWidth="1"/>
    <col min="4636" max="4636" width="0" style="1" hidden="1" customWidth="1"/>
    <col min="4637" max="4639" width="6.7109375" style="1" customWidth="1"/>
    <col min="4640" max="4640" width="36.5703125" style="1" customWidth="1"/>
    <col min="4641" max="4864" width="11.42578125" style="1"/>
    <col min="4865" max="4865" width="5.42578125" style="1" customWidth="1"/>
    <col min="4866" max="4866" width="12" style="1" customWidth="1"/>
    <col min="4867" max="4867" width="31.7109375" style="1" customWidth="1"/>
    <col min="4868" max="4868" width="10.42578125" style="1" customWidth="1"/>
    <col min="4869" max="4869" width="7.7109375" style="1" customWidth="1"/>
    <col min="4870" max="4871" width="14.85546875" style="1" bestFit="1" customWidth="1"/>
    <col min="4872" max="4889" width="0" style="1" hidden="1" customWidth="1"/>
    <col min="4890" max="4890" width="10" style="1" customWidth="1"/>
    <col min="4891" max="4891" width="10.28515625" style="1" customWidth="1"/>
    <col min="4892" max="4892" width="0" style="1" hidden="1" customWidth="1"/>
    <col min="4893" max="4895" width="6.7109375" style="1" customWidth="1"/>
    <col min="4896" max="4896" width="36.5703125" style="1" customWidth="1"/>
    <col min="4897" max="5120" width="11.42578125" style="1"/>
    <col min="5121" max="5121" width="5.42578125" style="1" customWidth="1"/>
    <col min="5122" max="5122" width="12" style="1" customWidth="1"/>
    <col min="5123" max="5123" width="31.7109375" style="1" customWidth="1"/>
    <col min="5124" max="5124" width="10.42578125" style="1" customWidth="1"/>
    <col min="5125" max="5125" width="7.7109375" style="1" customWidth="1"/>
    <col min="5126" max="5127" width="14.85546875" style="1" bestFit="1" customWidth="1"/>
    <col min="5128" max="5145" width="0" style="1" hidden="1" customWidth="1"/>
    <col min="5146" max="5146" width="10" style="1" customWidth="1"/>
    <col min="5147" max="5147" width="10.28515625" style="1" customWidth="1"/>
    <col min="5148" max="5148" width="0" style="1" hidden="1" customWidth="1"/>
    <col min="5149" max="5151" width="6.7109375" style="1" customWidth="1"/>
    <col min="5152" max="5152" width="36.5703125" style="1" customWidth="1"/>
    <col min="5153" max="5376" width="11.42578125" style="1"/>
    <col min="5377" max="5377" width="5.42578125" style="1" customWidth="1"/>
    <col min="5378" max="5378" width="12" style="1" customWidth="1"/>
    <col min="5379" max="5379" width="31.7109375" style="1" customWidth="1"/>
    <col min="5380" max="5380" width="10.42578125" style="1" customWidth="1"/>
    <col min="5381" max="5381" width="7.7109375" style="1" customWidth="1"/>
    <col min="5382" max="5383" width="14.85546875" style="1" bestFit="1" customWidth="1"/>
    <col min="5384" max="5401" width="0" style="1" hidden="1" customWidth="1"/>
    <col min="5402" max="5402" width="10" style="1" customWidth="1"/>
    <col min="5403" max="5403" width="10.28515625" style="1" customWidth="1"/>
    <col min="5404" max="5404" width="0" style="1" hidden="1" customWidth="1"/>
    <col min="5405" max="5407" width="6.7109375" style="1" customWidth="1"/>
    <col min="5408" max="5408" width="36.5703125" style="1" customWidth="1"/>
    <col min="5409" max="5632" width="11.42578125" style="1"/>
    <col min="5633" max="5633" width="5.42578125" style="1" customWidth="1"/>
    <col min="5634" max="5634" width="12" style="1" customWidth="1"/>
    <col min="5635" max="5635" width="31.7109375" style="1" customWidth="1"/>
    <col min="5636" max="5636" width="10.42578125" style="1" customWidth="1"/>
    <col min="5637" max="5637" width="7.7109375" style="1" customWidth="1"/>
    <col min="5638" max="5639" width="14.85546875" style="1" bestFit="1" customWidth="1"/>
    <col min="5640" max="5657" width="0" style="1" hidden="1" customWidth="1"/>
    <col min="5658" max="5658" width="10" style="1" customWidth="1"/>
    <col min="5659" max="5659" width="10.28515625" style="1" customWidth="1"/>
    <col min="5660" max="5660" width="0" style="1" hidden="1" customWidth="1"/>
    <col min="5661" max="5663" width="6.7109375" style="1" customWidth="1"/>
    <col min="5664" max="5664" width="36.5703125" style="1" customWidth="1"/>
    <col min="5665" max="5888" width="11.42578125" style="1"/>
    <col min="5889" max="5889" width="5.42578125" style="1" customWidth="1"/>
    <col min="5890" max="5890" width="12" style="1" customWidth="1"/>
    <col min="5891" max="5891" width="31.7109375" style="1" customWidth="1"/>
    <col min="5892" max="5892" width="10.42578125" style="1" customWidth="1"/>
    <col min="5893" max="5893" width="7.7109375" style="1" customWidth="1"/>
    <col min="5894" max="5895" width="14.85546875" style="1" bestFit="1" customWidth="1"/>
    <col min="5896" max="5913" width="0" style="1" hidden="1" customWidth="1"/>
    <col min="5914" max="5914" width="10" style="1" customWidth="1"/>
    <col min="5915" max="5915" width="10.28515625" style="1" customWidth="1"/>
    <col min="5916" max="5916" width="0" style="1" hidden="1" customWidth="1"/>
    <col min="5917" max="5919" width="6.7109375" style="1" customWidth="1"/>
    <col min="5920" max="5920" width="36.5703125" style="1" customWidth="1"/>
    <col min="5921" max="6144" width="11.42578125" style="1"/>
    <col min="6145" max="6145" width="5.42578125" style="1" customWidth="1"/>
    <col min="6146" max="6146" width="12" style="1" customWidth="1"/>
    <col min="6147" max="6147" width="31.7109375" style="1" customWidth="1"/>
    <col min="6148" max="6148" width="10.42578125" style="1" customWidth="1"/>
    <col min="6149" max="6149" width="7.7109375" style="1" customWidth="1"/>
    <col min="6150" max="6151" width="14.85546875" style="1" bestFit="1" customWidth="1"/>
    <col min="6152" max="6169" width="0" style="1" hidden="1" customWidth="1"/>
    <col min="6170" max="6170" width="10" style="1" customWidth="1"/>
    <col min="6171" max="6171" width="10.28515625" style="1" customWidth="1"/>
    <col min="6172" max="6172" width="0" style="1" hidden="1" customWidth="1"/>
    <col min="6173" max="6175" width="6.7109375" style="1" customWidth="1"/>
    <col min="6176" max="6176" width="36.5703125" style="1" customWidth="1"/>
    <col min="6177" max="6400" width="11.42578125" style="1"/>
    <col min="6401" max="6401" width="5.42578125" style="1" customWidth="1"/>
    <col min="6402" max="6402" width="12" style="1" customWidth="1"/>
    <col min="6403" max="6403" width="31.7109375" style="1" customWidth="1"/>
    <col min="6404" max="6404" width="10.42578125" style="1" customWidth="1"/>
    <col min="6405" max="6405" width="7.7109375" style="1" customWidth="1"/>
    <col min="6406" max="6407" width="14.85546875" style="1" bestFit="1" customWidth="1"/>
    <col min="6408" max="6425" width="0" style="1" hidden="1" customWidth="1"/>
    <col min="6426" max="6426" width="10" style="1" customWidth="1"/>
    <col min="6427" max="6427" width="10.28515625" style="1" customWidth="1"/>
    <col min="6428" max="6428" width="0" style="1" hidden="1" customWidth="1"/>
    <col min="6429" max="6431" width="6.7109375" style="1" customWidth="1"/>
    <col min="6432" max="6432" width="36.5703125" style="1" customWidth="1"/>
    <col min="6433" max="6656" width="11.42578125" style="1"/>
    <col min="6657" max="6657" width="5.42578125" style="1" customWidth="1"/>
    <col min="6658" max="6658" width="12" style="1" customWidth="1"/>
    <col min="6659" max="6659" width="31.7109375" style="1" customWidth="1"/>
    <col min="6660" max="6660" width="10.42578125" style="1" customWidth="1"/>
    <col min="6661" max="6661" width="7.7109375" style="1" customWidth="1"/>
    <col min="6662" max="6663" width="14.85546875" style="1" bestFit="1" customWidth="1"/>
    <col min="6664" max="6681" width="0" style="1" hidden="1" customWidth="1"/>
    <col min="6682" max="6682" width="10" style="1" customWidth="1"/>
    <col min="6683" max="6683" width="10.28515625" style="1" customWidth="1"/>
    <col min="6684" max="6684" width="0" style="1" hidden="1" customWidth="1"/>
    <col min="6685" max="6687" width="6.7109375" style="1" customWidth="1"/>
    <col min="6688" max="6688" width="36.5703125" style="1" customWidth="1"/>
    <col min="6689" max="6912" width="11.42578125" style="1"/>
    <col min="6913" max="6913" width="5.42578125" style="1" customWidth="1"/>
    <col min="6914" max="6914" width="12" style="1" customWidth="1"/>
    <col min="6915" max="6915" width="31.7109375" style="1" customWidth="1"/>
    <col min="6916" max="6916" width="10.42578125" style="1" customWidth="1"/>
    <col min="6917" max="6917" width="7.7109375" style="1" customWidth="1"/>
    <col min="6918" max="6919" width="14.85546875" style="1" bestFit="1" customWidth="1"/>
    <col min="6920" max="6937" width="0" style="1" hidden="1" customWidth="1"/>
    <col min="6938" max="6938" width="10" style="1" customWidth="1"/>
    <col min="6939" max="6939" width="10.28515625" style="1" customWidth="1"/>
    <col min="6940" max="6940" width="0" style="1" hidden="1" customWidth="1"/>
    <col min="6941" max="6943" width="6.7109375" style="1" customWidth="1"/>
    <col min="6944" max="6944" width="36.5703125" style="1" customWidth="1"/>
    <col min="6945" max="7168" width="11.42578125" style="1"/>
    <col min="7169" max="7169" width="5.42578125" style="1" customWidth="1"/>
    <col min="7170" max="7170" width="12" style="1" customWidth="1"/>
    <col min="7171" max="7171" width="31.7109375" style="1" customWidth="1"/>
    <col min="7172" max="7172" width="10.42578125" style="1" customWidth="1"/>
    <col min="7173" max="7173" width="7.7109375" style="1" customWidth="1"/>
    <col min="7174" max="7175" width="14.85546875" style="1" bestFit="1" customWidth="1"/>
    <col min="7176" max="7193" width="0" style="1" hidden="1" customWidth="1"/>
    <col min="7194" max="7194" width="10" style="1" customWidth="1"/>
    <col min="7195" max="7195" width="10.28515625" style="1" customWidth="1"/>
    <col min="7196" max="7196" width="0" style="1" hidden="1" customWidth="1"/>
    <col min="7197" max="7199" width="6.7109375" style="1" customWidth="1"/>
    <col min="7200" max="7200" width="36.5703125" style="1" customWidth="1"/>
    <col min="7201" max="7424" width="11.42578125" style="1"/>
    <col min="7425" max="7425" width="5.42578125" style="1" customWidth="1"/>
    <col min="7426" max="7426" width="12" style="1" customWidth="1"/>
    <col min="7427" max="7427" width="31.7109375" style="1" customWidth="1"/>
    <col min="7428" max="7428" width="10.42578125" style="1" customWidth="1"/>
    <col min="7429" max="7429" width="7.7109375" style="1" customWidth="1"/>
    <col min="7430" max="7431" width="14.85546875" style="1" bestFit="1" customWidth="1"/>
    <col min="7432" max="7449" width="0" style="1" hidden="1" customWidth="1"/>
    <col min="7450" max="7450" width="10" style="1" customWidth="1"/>
    <col min="7451" max="7451" width="10.28515625" style="1" customWidth="1"/>
    <col min="7452" max="7452" width="0" style="1" hidden="1" customWidth="1"/>
    <col min="7453" max="7455" width="6.7109375" style="1" customWidth="1"/>
    <col min="7456" max="7456" width="36.5703125" style="1" customWidth="1"/>
    <col min="7457" max="7680" width="11.42578125" style="1"/>
    <col min="7681" max="7681" width="5.42578125" style="1" customWidth="1"/>
    <col min="7682" max="7682" width="12" style="1" customWidth="1"/>
    <col min="7683" max="7683" width="31.7109375" style="1" customWidth="1"/>
    <col min="7684" max="7684" width="10.42578125" style="1" customWidth="1"/>
    <col min="7685" max="7685" width="7.7109375" style="1" customWidth="1"/>
    <col min="7686" max="7687" width="14.85546875" style="1" bestFit="1" customWidth="1"/>
    <col min="7688" max="7705" width="0" style="1" hidden="1" customWidth="1"/>
    <col min="7706" max="7706" width="10" style="1" customWidth="1"/>
    <col min="7707" max="7707" width="10.28515625" style="1" customWidth="1"/>
    <col min="7708" max="7708" width="0" style="1" hidden="1" customWidth="1"/>
    <col min="7709" max="7711" width="6.7109375" style="1" customWidth="1"/>
    <col min="7712" max="7712" width="36.5703125" style="1" customWidth="1"/>
    <col min="7713" max="7936" width="11.42578125" style="1"/>
    <col min="7937" max="7937" width="5.42578125" style="1" customWidth="1"/>
    <col min="7938" max="7938" width="12" style="1" customWidth="1"/>
    <col min="7939" max="7939" width="31.7109375" style="1" customWidth="1"/>
    <col min="7940" max="7940" width="10.42578125" style="1" customWidth="1"/>
    <col min="7941" max="7941" width="7.7109375" style="1" customWidth="1"/>
    <col min="7942" max="7943" width="14.85546875" style="1" bestFit="1" customWidth="1"/>
    <col min="7944" max="7961" width="0" style="1" hidden="1" customWidth="1"/>
    <col min="7962" max="7962" width="10" style="1" customWidth="1"/>
    <col min="7963" max="7963" width="10.28515625" style="1" customWidth="1"/>
    <col min="7964" max="7964" width="0" style="1" hidden="1" customWidth="1"/>
    <col min="7965" max="7967" width="6.7109375" style="1" customWidth="1"/>
    <col min="7968" max="7968" width="36.5703125" style="1" customWidth="1"/>
    <col min="7969" max="8192" width="11.42578125" style="1"/>
    <col min="8193" max="8193" width="5.42578125" style="1" customWidth="1"/>
    <col min="8194" max="8194" width="12" style="1" customWidth="1"/>
    <col min="8195" max="8195" width="31.7109375" style="1" customWidth="1"/>
    <col min="8196" max="8196" width="10.42578125" style="1" customWidth="1"/>
    <col min="8197" max="8197" width="7.7109375" style="1" customWidth="1"/>
    <col min="8198" max="8199" width="14.85546875" style="1" bestFit="1" customWidth="1"/>
    <col min="8200" max="8217" width="0" style="1" hidden="1" customWidth="1"/>
    <col min="8218" max="8218" width="10" style="1" customWidth="1"/>
    <col min="8219" max="8219" width="10.28515625" style="1" customWidth="1"/>
    <col min="8220" max="8220" width="0" style="1" hidden="1" customWidth="1"/>
    <col min="8221" max="8223" width="6.7109375" style="1" customWidth="1"/>
    <col min="8224" max="8224" width="36.5703125" style="1" customWidth="1"/>
    <col min="8225" max="8448" width="11.42578125" style="1"/>
    <col min="8449" max="8449" width="5.42578125" style="1" customWidth="1"/>
    <col min="8450" max="8450" width="12" style="1" customWidth="1"/>
    <col min="8451" max="8451" width="31.7109375" style="1" customWidth="1"/>
    <col min="8452" max="8452" width="10.42578125" style="1" customWidth="1"/>
    <col min="8453" max="8453" width="7.7109375" style="1" customWidth="1"/>
    <col min="8454" max="8455" width="14.85546875" style="1" bestFit="1" customWidth="1"/>
    <col min="8456" max="8473" width="0" style="1" hidden="1" customWidth="1"/>
    <col min="8474" max="8474" width="10" style="1" customWidth="1"/>
    <col min="8475" max="8475" width="10.28515625" style="1" customWidth="1"/>
    <col min="8476" max="8476" width="0" style="1" hidden="1" customWidth="1"/>
    <col min="8477" max="8479" width="6.7109375" style="1" customWidth="1"/>
    <col min="8480" max="8480" width="36.5703125" style="1" customWidth="1"/>
    <col min="8481" max="8704" width="11.42578125" style="1"/>
    <col min="8705" max="8705" width="5.42578125" style="1" customWidth="1"/>
    <col min="8706" max="8706" width="12" style="1" customWidth="1"/>
    <col min="8707" max="8707" width="31.7109375" style="1" customWidth="1"/>
    <col min="8708" max="8708" width="10.42578125" style="1" customWidth="1"/>
    <col min="8709" max="8709" width="7.7109375" style="1" customWidth="1"/>
    <col min="8710" max="8711" width="14.85546875" style="1" bestFit="1" customWidth="1"/>
    <col min="8712" max="8729" width="0" style="1" hidden="1" customWidth="1"/>
    <col min="8730" max="8730" width="10" style="1" customWidth="1"/>
    <col min="8731" max="8731" width="10.28515625" style="1" customWidth="1"/>
    <col min="8732" max="8732" width="0" style="1" hidden="1" customWidth="1"/>
    <col min="8733" max="8735" width="6.7109375" style="1" customWidth="1"/>
    <col min="8736" max="8736" width="36.5703125" style="1" customWidth="1"/>
    <col min="8737" max="8960" width="11.42578125" style="1"/>
    <col min="8961" max="8961" width="5.42578125" style="1" customWidth="1"/>
    <col min="8962" max="8962" width="12" style="1" customWidth="1"/>
    <col min="8963" max="8963" width="31.7109375" style="1" customWidth="1"/>
    <col min="8964" max="8964" width="10.42578125" style="1" customWidth="1"/>
    <col min="8965" max="8965" width="7.7109375" style="1" customWidth="1"/>
    <col min="8966" max="8967" width="14.85546875" style="1" bestFit="1" customWidth="1"/>
    <col min="8968" max="8985" width="0" style="1" hidden="1" customWidth="1"/>
    <col min="8986" max="8986" width="10" style="1" customWidth="1"/>
    <col min="8987" max="8987" width="10.28515625" style="1" customWidth="1"/>
    <col min="8988" max="8988" width="0" style="1" hidden="1" customWidth="1"/>
    <col min="8989" max="8991" width="6.7109375" style="1" customWidth="1"/>
    <col min="8992" max="8992" width="36.5703125" style="1" customWidth="1"/>
    <col min="8993" max="9216" width="11.42578125" style="1"/>
    <col min="9217" max="9217" width="5.42578125" style="1" customWidth="1"/>
    <col min="9218" max="9218" width="12" style="1" customWidth="1"/>
    <col min="9219" max="9219" width="31.7109375" style="1" customWidth="1"/>
    <col min="9220" max="9220" width="10.42578125" style="1" customWidth="1"/>
    <col min="9221" max="9221" width="7.7109375" style="1" customWidth="1"/>
    <col min="9222" max="9223" width="14.85546875" style="1" bestFit="1" customWidth="1"/>
    <col min="9224" max="9241" width="0" style="1" hidden="1" customWidth="1"/>
    <col min="9242" max="9242" width="10" style="1" customWidth="1"/>
    <col min="9243" max="9243" width="10.28515625" style="1" customWidth="1"/>
    <col min="9244" max="9244" width="0" style="1" hidden="1" customWidth="1"/>
    <col min="9245" max="9247" width="6.7109375" style="1" customWidth="1"/>
    <col min="9248" max="9248" width="36.5703125" style="1" customWidth="1"/>
    <col min="9249" max="9472" width="11.42578125" style="1"/>
    <col min="9473" max="9473" width="5.42578125" style="1" customWidth="1"/>
    <col min="9474" max="9474" width="12" style="1" customWidth="1"/>
    <col min="9475" max="9475" width="31.7109375" style="1" customWidth="1"/>
    <col min="9476" max="9476" width="10.42578125" style="1" customWidth="1"/>
    <col min="9477" max="9477" width="7.7109375" style="1" customWidth="1"/>
    <col min="9478" max="9479" width="14.85546875" style="1" bestFit="1" customWidth="1"/>
    <col min="9480" max="9497" width="0" style="1" hidden="1" customWidth="1"/>
    <col min="9498" max="9498" width="10" style="1" customWidth="1"/>
    <col min="9499" max="9499" width="10.28515625" style="1" customWidth="1"/>
    <col min="9500" max="9500" width="0" style="1" hidden="1" customWidth="1"/>
    <col min="9501" max="9503" width="6.7109375" style="1" customWidth="1"/>
    <col min="9504" max="9504" width="36.5703125" style="1" customWidth="1"/>
    <col min="9505" max="9728" width="11.42578125" style="1"/>
    <col min="9729" max="9729" width="5.42578125" style="1" customWidth="1"/>
    <col min="9730" max="9730" width="12" style="1" customWidth="1"/>
    <col min="9731" max="9731" width="31.7109375" style="1" customWidth="1"/>
    <col min="9732" max="9732" width="10.42578125" style="1" customWidth="1"/>
    <col min="9733" max="9733" width="7.7109375" style="1" customWidth="1"/>
    <col min="9734" max="9735" width="14.85546875" style="1" bestFit="1" customWidth="1"/>
    <col min="9736" max="9753" width="0" style="1" hidden="1" customWidth="1"/>
    <col min="9754" max="9754" width="10" style="1" customWidth="1"/>
    <col min="9755" max="9755" width="10.28515625" style="1" customWidth="1"/>
    <col min="9756" max="9756" width="0" style="1" hidden="1" customWidth="1"/>
    <col min="9757" max="9759" width="6.7109375" style="1" customWidth="1"/>
    <col min="9760" max="9760" width="36.5703125" style="1" customWidth="1"/>
    <col min="9761" max="9984" width="11.42578125" style="1"/>
    <col min="9985" max="9985" width="5.42578125" style="1" customWidth="1"/>
    <col min="9986" max="9986" width="12" style="1" customWidth="1"/>
    <col min="9987" max="9987" width="31.7109375" style="1" customWidth="1"/>
    <col min="9988" max="9988" width="10.42578125" style="1" customWidth="1"/>
    <col min="9989" max="9989" width="7.7109375" style="1" customWidth="1"/>
    <col min="9990" max="9991" width="14.85546875" style="1" bestFit="1" customWidth="1"/>
    <col min="9992" max="10009" width="0" style="1" hidden="1" customWidth="1"/>
    <col min="10010" max="10010" width="10" style="1" customWidth="1"/>
    <col min="10011" max="10011" width="10.28515625" style="1" customWidth="1"/>
    <col min="10012" max="10012" width="0" style="1" hidden="1" customWidth="1"/>
    <col min="10013" max="10015" width="6.7109375" style="1" customWidth="1"/>
    <col min="10016" max="10016" width="36.5703125" style="1" customWidth="1"/>
    <col min="10017" max="10240" width="11.42578125" style="1"/>
    <col min="10241" max="10241" width="5.42578125" style="1" customWidth="1"/>
    <col min="10242" max="10242" width="12" style="1" customWidth="1"/>
    <col min="10243" max="10243" width="31.7109375" style="1" customWidth="1"/>
    <col min="10244" max="10244" width="10.42578125" style="1" customWidth="1"/>
    <col min="10245" max="10245" width="7.7109375" style="1" customWidth="1"/>
    <col min="10246" max="10247" width="14.85546875" style="1" bestFit="1" customWidth="1"/>
    <col min="10248" max="10265" width="0" style="1" hidden="1" customWidth="1"/>
    <col min="10266" max="10266" width="10" style="1" customWidth="1"/>
    <col min="10267" max="10267" width="10.28515625" style="1" customWidth="1"/>
    <col min="10268" max="10268" width="0" style="1" hidden="1" customWidth="1"/>
    <col min="10269" max="10271" width="6.7109375" style="1" customWidth="1"/>
    <col min="10272" max="10272" width="36.5703125" style="1" customWidth="1"/>
    <col min="10273" max="10496" width="11.42578125" style="1"/>
    <col min="10497" max="10497" width="5.42578125" style="1" customWidth="1"/>
    <col min="10498" max="10498" width="12" style="1" customWidth="1"/>
    <col min="10499" max="10499" width="31.7109375" style="1" customWidth="1"/>
    <col min="10500" max="10500" width="10.42578125" style="1" customWidth="1"/>
    <col min="10501" max="10501" width="7.7109375" style="1" customWidth="1"/>
    <col min="10502" max="10503" width="14.85546875" style="1" bestFit="1" customWidth="1"/>
    <col min="10504" max="10521" width="0" style="1" hidden="1" customWidth="1"/>
    <col min="10522" max="10522" width="10" style="1" customWidth="1"/>
    <col min="10523" max="10523" width="10.28515625" style="1" customWidth="1"/>
    <col min="10524" max="10524" width="0" style="1" hidden="1" customWidth="1"/>
    <col min="10525" max="10527" width="6.7109375" style="1" customWidth="1"/>
    <col min="10528" max="10528" width="36.5703125" style="1" customWidth="1"/>
    <col min="10529" max="10752" width="11.42578125" style="1"/>
    <col min="10753" max="10753" width="5.42578125" style="1" customWidth="1"/>
    <col min="10754" max="10754" width="12" style="1" customWidth="1"/>
    <col min="10755" max="10755" width="31.7109375" style="1" customWidth="1"/>
    <col min="10756" max="10756" width="10.42578125" style="1" customWidth="1"/>
    <col min="10757" max="10757" width="7.7109375" style="1" customWidth="1"/>
    <col min="10758" max="10759" width="14.85546875" style="1" bestFit="1" customWidth="1"/>
    <col min="10760" max="10777" width="0" style="1" hidden="1" customWidth="1"/>
    <col min="10778" max="10778" width="10" style="1" customWidth="1"/>
    <col min="10779" max="10779" width="10.28515625" style="1" customWidth="1"/>
    <col min="10780" max="10780" width="0" style="1" hidden="1" customWidth="1"/>
    <col min="10781" max="10783" width="6.7109375" style="1" customWidth="1"/>
    <col min="10784" max="10784" width="36.5703125" style="1" customWidth="1"/>
    <col min="10785" max="11008" width="11.42578125" style="1"/>
    <col min="11009" max="11009" width="5.42578125" style="1" customWidth="1"/>
    <col min="11010" max="11010" width="12" style="1" customWidth="1"/>
    <col min="11011" max="11011" width="31.7109375" style="1" customWidth="1"/>
    <col min="11012" max="11012" width="10.42578125" style="1" customWidth="1"/>
    <col min="11013" max="11013" width="7.7109375" style="1" customWidth="1"/>
    <col min="11014" max="11015" width="14.85546875" style="1" bestFit="1" customWidth="1"/>
    <col min="11016" max="11033" width="0" style="1" hidden="1" customWidth="1"/>
    <col min="11034" max="11034" width="10" style="1" customWidth="1"/>
    <col min="11035" max="11035" width="10.28515625" style="1" customWidth="1"/>
    <col min="11036" max="11036" width="0" style="1" hidden="1" customWidth="1"/>
    <col min="11037" max="11039" width="6.7109375" style="1" customWidth="1"/>
    <col min="11040" max="11040" width="36.5703125" style="1" customWidth="1"/>
    <col min="11041" max="11264" width="11.42578125" style="1"/>
    <col min="11265" max="11265" width="5.42578125" style="1" customWidth="1"/>
    <col min="11266" max="11266" width="12" style="1" customWidth="1"/>
    <col min="11267" max="11267" width="31.7109375" style="1" customWidth="1"/>
    <col min="11268" max="11268" width="10.42578125" style="1" customWidth="1"/>
    <col min="11269" max="11269" width="7.7109375" style="1" customWidth="1"/>
    <col min="11270" max="11271" width="14.85546875" style="1" bestFit="1" customWidth="1"/>
    <col min="11272" max="11289" width="0" style="1" hidden="1" customWidth="1"/>
    <col min="11290" max="11290" width="10" style="1" customWidth="1"/>
    <col min="11291" max="11291" width="10.28515625" style="1" customWidth="1"/>
    <col min="11292" max="11292" width="0" style="1" hidden="1" customWidth="1"/>
    <col min="11293" max="11295" width="6.7109375" style="1" customWidth="1"/>
    <col min="11296" max="11296" width="36.5703125" style="1" customWidth="1"/>
    <col min="11297" max="11520" width="11.42578125" style="1"/>
    <col min="11521" max="11521" width="5.42578125" style="1" customWidth="1"/>
    <col min="11522" max="11522" width="12" style="1" customWidth="1"/>
    <col min="11523" max="11523" width="31.7109375" style="1" customWidth="1"/>
    <col min="11524" max="11524" width="10.42578125" style="1" customWidth="1"/>
    <col min="11525" max="11525" width="7.7109375" style="1" customWidth="1"/>
    <col min="11526" max="11527" width="14.85546875" style="1" bestFit="1" customWidth="1"/>
    <col min="11528" max="11545" width="0" style="1" hidden="1" customWidth="1"/>
    <col min="11546" max="11546" width="10" style="1" customWidth="1"/>
    <col min="11547" max="11547" width="10.28515625" style="1" customWidth="1"/>
    <col min="11548" max="11548" width="0" style="1" hidden="1" customWidth="1"/>
    <col min="11549" max="11551" width="6.7109375" style="1" customWidth="1"/>
    <col min="11552" max="11552" width="36.5703125" style="1" customWidth="1"/>
    <col min="11553" max="11776" width="11.42578125" style="1"/>
    <col min="11777" max="11777" width="5.42578125" style="1" customWidth="1"/>
    <col min="11778" max="11778" width="12" style="1" customWidth="1"/>
    <col min="11779" max="11779" width="31.7109375" style="1" customWidth="1"/>
    <col min="11780" max="11780" width="10.42578125" style="1" customWidth="1"/>
    <col min="11781" max="11781" width="7.7109375" style="1" customWidth="1"/>
    <col min="11782" max="11783" width="14.85546875" style="1" bestFit="1" customWidth="1"/>
    <col min="11784" max="11801" width="0" style="1" hidden="1" customWidth="1"/>
    <col min="11802" max="11802" width="10" style="1" customWidth="1"/>
    <col min="11803" max="11803" width="10.28515625" style="1" customWidth="1"/>
    <col min="11804" max="11804" width="0" style="1" hidden="1" customWidth="1"/>
    <col min="11805" max="11807" width="6.7109375" style="1" customWidth="1"/>
    <col min="11808" max="11808" width="36.5703125" style="1" customWidth="1"/>
    <col min="11809" max="12032" width="11.42578125" style="1"/>
    <col min="12033" max="12033" width="5.42578125" style="1" customWidth="1"/>
    <col min="12034" max="12034" width="12" style="1" customWidth="1"/>
    <col min="12035" max="12035" width="31.7109375" style="1" customWidth="1"/>
    <col min="12036" max="12036" width="10.42578125" style="1" customWidth="1"/>
    <col min="12037" max="12037" width="7.7109375" style="1" customWidth="1"/>
    <col min="12038" max="12039" width="14.85546875" style="1" bestFit="1" customWidth="1"/>
    <col min="12040" max="12057" width="0" style="1" hidden="1" customWidth="1"/>
    <col min="12058" max="12058" width="10" style="1" customWidth="1"/>
    <col min="12059" max="12059" width="10.28515625" style="1" customWidth="1"/>
    <col min="12060" max="12060" width="0" style="1" hidden="1" customWidth="1"/>
    <col min="12061" max="12063" width="6.7109375" style="1" customWidth="1"/>
    <col min="12064" max="12064" width="36.5703125" style="1" customWidth="1"/>
    <col min="12065" max="12288" width="11.42578125" style="1"/>
    <col min="12289" max="12289" width="5.42578125" style="1" customWidth="1"/>
    <col min="12290" max="12290" width="12" style="1" customWidth="1"/>
    <col min="12291" max="12291" width="31.7109375" style="1" customWidth="1"/>
    <col min="12292" max="12292" width="10.42578125" style="1" customWidth="1"/>
    <col min="12293" max="12293" width="7.7109375" style="1" customWidth="1"/>
    <col min="12294" max="12295" width="14.85546875" style="1" bestFit="1" customWidth="1"/>
    <col min="12296" max="12313" width="0" style="1" hidden="1" customWidth="1"/>
    <col min="12314" max="12314" width="10" style="1" customWidth="1"/>
    <col min="12315" max="12315" width="10.28515625" style="1" customWidth="1"/>
    <col min="12316" max="12316" width="0" style="1" hidden="1" customWidth="1"/>
    <col min="12317" max="12319" width="6.7109375" style="1" customWidth="1"/>
    <col min="12320" max="12320" width="36.5703125" style="1" customWidth="1"/>
    <col min="12321" max="12544" width="11.42578125" style="1"/>
    <col min="12545" max="12545" width="5.42578125" style="1" customWidth="1"/>
    <col min="12546" max="12546" width="12" style="1" customWidth="1"/>
    <col min="12547" max="12547" width="31.7109375" style="1" customWidth="1"/>
    <col min="12548" max="12548" width="10.42578125" style="1" customWidth="1"/>
    <col min="12549" max="12549" width="7.7109375" style="1" customWidth="1"/>
    <col min="12550" max="12551" width="14.85546875" style="1" bestFit="1" customWidth="1"/>
    <col min="12552" max="12569" width="0" style="1" hidden="1" customWidth="1"/>
    <col min="12570" max="12570" width="10" style="1" customWidth="1"/>
    <col min="12571" max="12571" width="10.28515625" style="1" customWidth="1"/>
    <col min="12572" max="12572" width="0" style="1" hidden="1" customWidth="1"/>
    <col min="12573" max="12575" width="6.7109375" style="1" customWidth="1"/>
    <col min="12576" max="12576" width="36.5703125" style="1" customWidth="1"/>
    <col min="12577" max="12800" width="11.42578125" style="1"/>
    <col min="12801" max="12801" width="5.42578125" style="1" customWidth="1"/>
    <col min="12802" max="12802" width="12" style="1" customWidth="1"/>
    <col min="12803" max="12803" width="31.7109375" style="1" customWidth="1"/>
    <col min="12804" max="12804" width="10.42578125" style="1" customWidth="1"/>
    <col min="12805" max="12805" width="7.7109375" style="1" customWidth="1"/>
    <col min="12806" max="12807" width="14.85546875" style="1" bestFit="1" customWidth="1"/>
    <col min="12808" max="12825" width="0" style="1" hidden="1" customWidth="1"/>
    <col min="12826" max="12826" width="10" style="1" customWidth="1"/>
    <col min="12827" max="12827" width="10.28515625" style="1" customWidth="1"/>
    <col min="12828" max="12828" width="0" style="1" hidden="1" customWidth="1"/>
    <col min="12829" max="12831" width="6.7109375" style="1" customWidth="1"/>
    <col min="12832" max="12832" width="36.5703125" style="1" customWidth="1"/>
    <col min="12833" max="13056" width="11.42578125" style="1"/>
    <col min="13057" max="13057" width="5.42578125" style="1" customWidth="1"/>
    <col min="13058" max="13058" width="12" style="1" customWidth="1"/>
    <col min="13059" max="13059" width="31.7109375" style="1" customWidth="1"/>
    <col min="13060" max="13060" width="10.42578125" style="1" customWidth="1"/>
    <col min="13061" max="13061" width="7.7109375" style="1" customWidth="1"/>
    <col min="13062" max="13063" width="14.85546875" style="1" bestFit="1" customWidth="1"/>
    <col min="13064" max="13081" width="0" style="1" hidden="1" customWidth="1"/>
    <col min="13082" max="13082" width="10" style="1" customWidth="1"/>
    <col min="13083" max="13083" width="10.28515625" style="1" customWidth="1"/>
    <col min="13084" max="13084" width="0" style="1" hidden="1" customWidth="1"/>
    <col min="13085" max="13087" width="6.7109375" style="1" customWidth="1"/>
    <col min="13088" max="13088" width="36.5703125" style="1" customWidth="1"/>
    <col min="13089" max="13312" width="11.42578125" style="1"/>
    <col min="13313" max="13313" width="5.42578125" style="1" customWidth="1"/>
    <col min="13314" max="13314" width="12" style="1" customWidth="1"/>
    <col min="13315" max="13315" width="31.7109375" style="1" customWidth="1"/>
    <col min="13316" max="13316" width="10.42578125" style="1" customWidth="1"/>
    <col min="13317" max="13317" width="7.7109375" style="1" customWidth="1"/>
    <col min="13318" max="13319" width="14.85546875" style="1" bestFit="1" customWidth="1"/>
    <col min="13320" max="13337" width="0" style="1" hidden="1" customWidth="1"/>
    <col min="13338" max="13338" width="10" style="1" customWidth="1"/>
    <col min="13339" max="13339" width="10.28515625" style="1" customWidth="1"/>
    <col min="13340" max="13340" width="0" style="1" hidden="1" customWidth="1"/>
    <col min="13341" max="13343" width="6.7109375" style="1" customWidth="1"/>
    <col min="13344" max="13344" width="36.5703125" style="1" customWidth="1"/>
    <col min="13345" max="13568" width="11.42578125" style="1"/>
    <col min="13569" max="13569" width="5.42578125" style="1" customWidth="1"/>
    <col min="13570" max="13570" width="12" style="1" customWidth="1"/>
    <col min="13571" max="13571" width="31.7109375" style="1" customWidth="1"/>
    <col min="13572" max="13572" width="10.42578125" style="1" customWidth="1"/>
    <col min="13573" max="13573" width="7.7109375" style="1" customWidth="1"/>
    <col min="13574" max="13575" width="14.85546875" style="1" bestFit="1" customWidth="1"/>
    <col min="13576" max="13593" width="0" style="1" hidden="1" customWidth="1"/>
    <col min="13594" max="13594" width="10" style="1" customWidth="1"/>
    <col min="13595" max="13595" width="10.28515625" style="1" customWidth="1"/>
    <col min="13596" max="13596" width="0" style="1" hidden="1" customWidth="1"/>
    <col min="13597" max="13599" width="6.7109375" style="1" customWidth="1"/>
    <col min="13600" max="13600" width="36.5703125" style="1" customWidth="1"/>
    <col min="13601" max="13824" width="11.42578125" style="1"/>
    <col min="13825" max="13825" width="5.42578125" style="1" customWidth="1"/>
    <col min="13826" max="13826" width="12" style="1" customWidth="1"/>
    <col min="13827" max="13827" width="31.7109375" style="1" customWidth="1"/>
    <col min="13828" max="13828" width="10.42578125" style="1" customWidth="1"/>
    <col min="13829" max="13829" width="7.7109375" style="1" customWidth="1"/>
    <col min="13830" max="13831" width="14.85546875" style="1" bestFit="1" customWidth="1"/>
    <col min="13832" max="13849" width="0" style="1" hidden="1" customWidth="1"/>
    <col min="13850" max="13850" width="10" style="1" customWidth="1"/>
    <col min="13851" max="13851" width="10.28515625" style="1" customWidth="1"/>
    <col min="13852" max="13852" width="0" style="1" hidden="1" customWidth="1"/>
    <col min="13853" max="13855" width="6.7109375" style="1" customWidth="1"/>
    <col min="13856" max="13856" width="36.5703125" style="1" customWidth="1"/>
    <col min="13857" max="14080" width="11.42578125" style="1"/>
    <col min="14081" max="14081" width="5.42578125" style="1" customWidth="1"/>
    <col min="14082" max="14082" width="12" style="1" customWidth="1"/>
    <col min="14083" max="14083" width="31.7109375" style="1" customWidth="1"/>
    <col min="14084" max="14084" width="10.42578125" style="1" customWidth="1"/>
    <col min="14085" max="14085" width="7.7109375" style="1" customWidth="1"/>
    <col min="14086" max="14087" width="14.85546875" style="1" bestFit="1" customWidth="1"/>
    <col min="14088" max="14105" width="0" style="1" hidden="1" customWidth="1"/>
    <col min="14106" max="14106" width="10" style="1" customWidth="1"/>
    <col min="14107" max="14107" width="10.28515625" style="1" customWidth="1"/>
    <col min="14108" max="14108" width="0" style="1" hidden="1" customWidth="1"/>
    <col min="14109" max="14111" width="6.7109375" style="1" customWidth="1"/>
    <col min="14112" max="14112" width="36.5703125" style="1" customWidth="1"/>
    <col min="14113" max="14336" width="11.42578125" style="1"/>
    <col min="14337" max="14337" width="5.42578125" style="1" customWidth="1"/>
    <col min="14338" max="14338" width="12" style="1" customWidth="1"/>
    <col min="14339" max="14339" width="31.7109375" style="1" customWidth="1"/>
    <col min="14340" max="14340" width="10.42578125" style="1" customWidth="1"/>
    <col min="14341" max="14341" width="7.7109375" style="1" customWidth="1"/>
    <col min="14342" max="14343" width="14.85546875" style="1" bestFit="1" customWidth="1"/>
    <col min="14344" max="14361" width="0" style="1" hidden="1" customWidth="1"/>
    <col min="14362" max="14362" width="10" style="1" customWidth="1"/>
    <col min="14363" max="14363" width="10.28515625" style="1" customWidth="1"/>
    <col min="14364" max="14364" width="0" style="1" hidden="1" customWidth="1"/>
    <col min="14365" max="14367" width="6.7109375" style="1" customWidth="1"/>
    <col min="14368" max="14368" width="36.5703125" style="1" customWidth="1"/>
    <col min="14369" max="14592" width="11.42578125" style="1"/>
    <col min="14593" max="14593" width="5.42578125" style="1" customWidth="1"/>
    <col min="14594" max="14594" width="12" style="1" customWidth="1"/>
    <col min="14595" max="14595" width="31.7109375" style="1" customWidth="1"/>
    <col min="14596" max="14596" width="10.42578125" style="1" customWidth="1"/>
    <col min="14597" max="14597" width="7.7109375" style="1" customWidth="1"/>
    <col min="14598" max="14599" width="14.85546875" style="1" bestFit="1" customWidth="1"/>
    <col min="14600" max="14617" width="0" style="1" hidden="1" customWidth="1"/>
    <col min="14618" max="14618" width="10" style="1" customWidth="1"/>
    <col min="14619" max="14619" width="10.28515625" style="1" customWidth="1"/>
    <col min="14620" max="14620" width="0" style="1" hidden="1" customWidth="1"/>
    <col min="14621" max="14623" width="6.7109375" style="1" customWidth="1"/>
    <col min="14624" max="14624" width="36.5703125" style="1" customWidth="1"/>
    <col min="14625" max="14848" width="11.42578125" style="1"/>
    <col min="14849" max="14849" width="5.42578125" style="1" customWidth="1"/>
    <col min="14850" max="14850" width="12" style="1" customWidth="1"/>
    <col min="14851" max="14851" width="31.7109375" style="1" customWidth="1"/>
    <col min="14852" max="14852" width="10.42578125" style="1" customWidth="1"/>
    <col min="14853" max="14853" width="7.7109375" style="1" customWidth="1"/>
    <col min="14854" max="14855" width="14.85546875" style="1" bestFit="1" customWidth="1"/>
    <col min="14856" max="14873" width="0" style="1" hidden="1" customWidth="1"/>
    <col min="14874" max="14874" width="10" style="1" customWidth="1"/>
    <col min="14875" max="14875" width="10.28515625" style="1" customWidth="1"/>
    <col min="14876" max="14876" width="0" style="1" hidden="1" customWidth="1"/>
    <col min="14877" max="14879" width="6.7109375" style="1" customWidth="1"/>
    <col min="14880" max="14880" width="36.5703125" style="1" customWidth="1"/>
    <col min="14881" max="15104" width="11.42578125" style="1"/>
    <col min="15105" max="15105" width="5.42578125" style="1" customWidth="1"/>
    <col min="15106" max="15106" width="12" style="1" customWidth="1"/>
    <col min="15107" max="15107" width="31.7109375" style="1" customWidth="1"/>
    <col min="15108" max="15108" width="10.42578125" style="1" customWidth="1"/>
    <col min="15109" max="15109" width="7.7109375" style="1" customWidth="1"/>
    <col min="15110" max="15111" width="14.85546875" style="1" bestFit="1" customWidth="1"/>
    <col min="15112" max="15129" width="0" style="1" hidden="1" customWidth="1"/>
    <col min="15130" max="15130" width="10" style="1" customWidth="1"/>
    <col min="15131" max="15131" width="10.28515625" style="1" customWidth="1"/>
    <col min="15132" max="15132" width="0" style="1" hidden="1" customWidth="1"/>
    <col min="15133" max="15135" width="6.7109375" style="1" customWidth="1"/>
    <col min="15136" max="15136" width="36.5703125" style="1" customWidth="1"/>
    <col min="15137" max="15360" width="11.42578125" style="1"/>
    <col min="15361" max="15361" width="5.42578125" style="1" customWidth="1"/>
    <col min="15362" max="15362" width="12" style="1" customWidth="1"/>
    <col min="15363" max="15363" width="31.7109375" style="1" customWidth="1"/>
    <col min="15364" max="15364" width="10.42578125" style="1" customWidth="1"/>
    <col min="15365" max="15365" width="7.7109375" style="1" customWidth="1"/>
    <col min="15366" max="15367" width="14.85546875" style="1" bestFit="1" customWidth="1"/>
    <col min="15368" max="15385" width="0" style="1" hidden="1" customWidth="1"/>
    <col min="15386" max="15386" width="10" style="1" customWidth="1"/>
    <col min="15387" max="15387" width="10.28515625" style="1" customWidth="1"/>
    <col min="15388" max="15388" width="0" style="1" hidden="1" customWidth="1"/>
    <col min="15389" max="15391" width="6.7109375" style="1" customWidth="1"/>
    <col min="15392" max="15392" width="36.5703125" style="1" customWidth="1"/>
    <col min="15393" max="15616" width="11.42578125" style="1"/>
    <col min="15617" max="15617" width="5.42578125" style="1" customWidth="1"/>
    <col min="15618" max="15618" width="12" style="1" customWidth="1"/>
    <col min="15619" max="15619" width="31.7109375" style="1" customWidth="1"/>
    <col min="15620" max="15620" width="10.42578125" style="1" customWidth="1"/>
    <col min="15621" max="15621" width="7.7109375" style="1" customWidth="1"/>
    <col min="15622" max="15623" width="14.85546875" style="1" bestFit="1" customWidth="1"/>
    <col min="15624" max="15641" width="0" style="1" hidden="1" customWidth="1"/>
    <col min="15642" max="15642" width="10" style="1" customWidth="1"/>
    <col min="15643" max="15643" width="10.28515625" style="1" customWidth="1"/>
    <col min="15644" max="15644" width="0" style="1" hidden="1" customWidth="1"/>
    <col min="15645" max="15647" width="6.7109375" style="1" customWidth="1"/>
    <col min="15648" max="15648" width="36.5703125" style="1" customWidth="1"/>
    <col min="15649" max="15872" width="11.42578125" style="1"/>
    <col min="15873" max="15873" width="5.42578125" style="1" customWidth="1"/>
    <col min="15874" max="15874" width="12" style="1" customWidth="1"/>
    <col min="15875" max="15875" width="31.7109375" style="1" customWidth="1"/>
    <col min="15876" max="15876" width="10.42578125" style="1" customWidth="1"/>
    <col min="15877" max="15877" width="7.7109375" style="1" customWidth="1"/>
    <col min="15878" max="15879" width="14.85546875" style="1" bestFit="1" customWidth="1"/>
    <col min="15880" max="15897" width="0" style="1" hidden="1" customWidth="1"/>
    <col min="15898" max="15898" width="10" style="1" customWidth="1"/>
    <col min="15899" max="15899" width="10.28515625" style="1" customWidth="1"/>
    <col min="15900" max="15900" width="0" style="1" hidden="1" customWidth="1"/>
    <col min="15901" max="15903" width="6.7109375" style="1" customWidth="1"/>
    <col min="15904" max="15904" width="36.5703125" style="1" customWidth="1"/>
    <col min="15905" max="16128" width="11.42578125" style="1"/>
    <col min="16129" max="16129" width="5.42578125" style="1" customWidth="1"/>
    <col min="16130" max="16130" width="12" style="1" customWidth="1"/>
    <col min="16131" max="16131" width="31.7109375" style="1" customWidth="1"/>
    <col min="16132" max="16132" width="10.42578125" style="1" customWidth="1"/>
    <col min="16133" max="16133" width="7.7109375" style="1" customWidth="1"/>
    <col min="16134" max="16135" width="14.85546875" style="1" bestFit="1" customWidth="1"/>
    <col min="16136" max="16153" width="0" style="1" hidden="1" customWidth="1"/>
    <col min="16154" max="16154" width="10" style="1" customWidth="1"/>
    <col min="16155" max="16155" width="10.28515625" style="1" customWidth="1"/>
    <col min="16156" max="16156" width="0" style="1" hidden="1" customWidth="1"/>
    <col min="16157" max="16159" width="6.7109375" style="1" customWidth="1"/>
    <col min="16160" max="16160" width="36.5703125" style="1" customWidth="1"/>
    <col min="16161" max="16384" width="11.42578125" style="1"/>
  </cols>
  <sheetData>
    <row r="1" spans="1:32" x14ac:dyDescent="0.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</row>
    <row r="2" spans="1:32" x14ac:dyDescent="0.2">
      <c r="A2" s="205" t="s">
        <v>48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</row>
    <row r="3" spans="1:32" x14ac:dyDescent="0.2">
      <c r="A3" s="199" t="s">
        <v>47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</row>
    <row r="4" spans="1:32" x14ac:dyDescent="0.2">
      <c r="A4" s="199" t="s">
        <v>186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</row>
    <row r="5" spans="1:32" x14ac:dyDescent="0.2">
      <c r="A5" s="206" t="s">
        <v>125</v>
      </c>
      <c r="B5" s="206"/>
      <c r="C5" s="2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x14ac:dyDescent="0.2">
      <c r="A6" s="206" t="s">
        <v>127</v>
      </c>
      <c r="B6" s="206"/>
      <c r="C6" s="5" t="s">
        <v>169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">
      <c r="A7" s="206" t="s">
        <v>49</v>
      </c>
      <c r="B7" s="206"/>
      <c r="C7" s="2" t="s">
        <v>139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2">
      <c r="A8" s="206" t="s">
        <v>50</v>
      </c>
      <c r="B8" s="207"/>
      <c r="C8" s="2" t="s">
        <v>170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206" t="s">
        <v>51</v>
      </c>
      <c r="B9" s="207"/>
      <c r="C9" s="5" t="s">
        <v>171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7"/>
    </row>
    <row r="10" spans="1:32" x14ac:dyDescent="0.2">
      <c r="A10" s="208" t="s">
        <v>52</v>
      </c>
      <c r="B10" s="209" t="s">
        <v>0</v>
      </c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10"/>
    </row>
    <row r="11" spans="1:32" x14ac:dyDescent="0.2">
      <c r="A11" s="227" t="s">
        <v>72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9"/>
    </row>
    <row r="12" spans="1:32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2">
      <c r="A13" s="211" t="s">
        <v>1</v>
      </c>
      <c r="B13" s="212"/>
      <c r="C13" s="213"/>
      <c r="D13" s="220" t="s">
        <v>3</v>
      </c>
      <c r="E13" s="220" t="s">
        <v>5</v>
      </c>
      <c r="F13" s="214" t="s">
        <v>6</v>
      </c>
      <c r="G13" s="216"/>
      <c r="H13" s="214" t="s">
        <v>7</v>
      </c>
      <c r="I13" s="216"/>
      <c r="J13" s="211" t="s">
        <v>8</v>
      </c>
      <c r="K13" s="213"/>
      <c r="L13" s="211" t="s">
        <v>8</v>
      </c>
      <c r="M13" s="213"/>
      <c r="N13" s="211" t="s">
        <v>24</v>
      </c>
      <c r="O13" s="213"/>
      <c r="P13" s="211" t="s">
        <v>9</v>
      </c>
      <c r="Q13" s="213"/>
      <c r="R13" s="211" t="s">
        <v>10</v>
      </c>
      <c r="S13" s="213"/>
      <c r="T13" s="211" t="s">
        <v>10</v>
      </c>
      <c r="U13" s="213"/>
      <c r="V13" s="211" t="s">
        <v>25</v>
      </c>
      <c r="W13" s="213"/>
      <c r="X13" s="211" t="s">
        <v>11</v>
      </c>
      <c r="Y13" s="213"/>
      <c r="Z13" s="198" t="s">
        <v>7</v>
      </c>
      <c r="AA13" s="198"/>
      <c r="AB13" s="198"/>
      <c r="AC13" s="214" t="s">
        <v>12</v>
      </c>
      <c r="AD13" s="215"/>
      <c r="AE13" s="216"/>
      <c r="AF13" s="197" t="s">
        <v>22</v>
      </c>
    </row>
    <row r="14" spans="1:32" x14ac:dyDescent="0.2">
      <c r="A14" s="8" t="s">
        <v>13</v>
      </c>
      <c r="B14" s="198" t="s">
        <v>2</v>
      </c>
      <c r="C14" s="198"/>
      <c r="D14" s="221"/>
      <c r="E14" s="221"/>
      <c r="F14" s="9" t="s">
        <v>14</v>
      </c>
      <c r="G14" s="9" t="s">
        <v>54</v>
      </c>
      <c r="H14" s="9" t="s">
        <v>4</v>
      </c>
      <c r="I14" s="9" t="s">
        <v>16</v>
      </c>
      <c r="J14" s="9" t="s">
        <v>14</v>
      </c>
      <c r="K14" s="9" t="s">
        <v>15</v>
      </c>
      <c r="L14" s="10" t="s">
        <v>17</v>
      </c>
      <c r="M14" s="10" t="s">
        <v>18</v>
      </c>
      <c r="N14" s="9" t="s">
        <v>14</v>
      </c>
      <c r="O14" s="9" t="s">
        <v>15</v>
      </c>
      <c r="P14" s="10" t="s">
        <v>17</v>
      </c>
      <c r="Q14" s="10" t="s">
        <v>18</v>
      </c>
      <c r="R14" s="9" t="s">
        <v>14</v>
      </c>
      <c r="S14" s="9" t="s">
        <v>15</v>
      </c>
      <c r="T14" s="10" t="s">
        <v>17</v>
      </c>
      <c r="U14" s="10" t="s">
        <v>18</v>
      </c>
      <c r="V14" s="9" t="s">
        <v>14</v>
      </c>
      <c r="W14" s="9" t="s">
        <v>15</v>
      </c>
      <c r="X14" s="10" t="s">
        <v>17</v>
      </c>
      <c r="Y14" s="10" t="s">
        <v>18</v>
      </c>
      <c r="Z14" s="10" t="s">
        <v>46</v>
      </c>
      <c r="AA14" s="10" t="s">
        <v>16</v>
      </c>
      <c r="AB14" s="10" t="s">
        <v>23</v>
      </c>
      <c r="AC14" s="9" t="s">
        <v>19</v>
      </c>
      <c r="AD14" s="9" t="s">
        <v>20</v>
      </c>
      <c r="AE14" s="9" t="s">
        <v>21</v>
      </c>
      <c r="AF14" s="197"/>
    </row>
    <row r="15" spans="1:32" x14ac:dyDescent="0.2">
      <c r="A15" s="11"/>
      <c r="B15" s="222" t="s">
        <v>73</v>
      </c>
      <c r="C15" s="223"/>
      <c r="D15" s="157" t="s">
        <v>28</v>
      </c>
      <c r="E15" s="158">
        <v>0.65</v>
      </c>
      <c r="F15" s="159">
        <v>1733402.96</v>
      </c>
      <c r="G15" s="159">
        <v>781701.3</v>
      </c>
      <c r="H15" s="160">
        <v>7290</v>
      </c>
      <c r="I15" s="161">
        <v>8690</v>
      </c>
      <c r="J15" s="16"/>
      <c r="K15" s="16"/>
      <c r="L15" s="11"/>
      <c r="M15" s="11"/>
      <c r="N15" s="16"/>
      <c r="O15" s="16"/>
      <c r="P15" s="11"/>
      <c r="Q15" s="11"/>
      <c r="R15" s="16"/>
      <c r="S15" s="16"/>
      <c r="T15" s="11"/>
      <c r="U15" s="11"/>
      <c r="V15" s="16"/>
      <c r="W15" s="16"/>
      <c r="X15" s="11"/>
      <c r="Y15" s="17"/>
      <c r="Z15" s="160">
        <v>7290</v>
      </c>
      <c r="AA15" s="161">
        <v>8690</v>
      </c>
      <c r="AB15" s="15"/>
      <c r="AC15" s="17"/>
      <c r="AD15" s="17"/>
      <c r="AE15" s="21"/>
      <c r="AF15" s="42"/>
    </row>
    <row r="16" spans="1:32" x14ac:dyDescent="0.2">
      <c r="A16" s="11"/>
      <c r="B16" s="222" t="s">
        <v>74</v>
      </c>
      <c r="C16" s="223"/>
      <c r="D16" s="157" t="s">
        <v>75</v>
      </c>
      <c r="E16" s="158">
        <v>0.15</v>
      </c>
      <c r="F16" s="159">
        <v>400016.07</v>
      </c>
      <c r="G16" s="159">
        <v>180392.61</v>
      </c>
      <c r="H16" s="160">
        <v>10</v>
      </c>
      <c r="I16" s="161">
        <v>8</v>
      </c>
      <c r="J16" s="16"/>
      <c r="K16" s="16"/>
      <c r="L16" s="11"/>
      <c r="M16" s="11"/>
      <c r="N16" s="16"/>
      <c r="O16" s="16"/>
      <c r="P16" s="11"/>
      <c r="Q16" s="11"/>
      <c r="R16" s="16"/>
      <c r="S16" s="16"/>
      <c r="T16" s="11"/>
      <c r="U16" s="11"/>
      <c r="V16" s="16"/>
      <c r="W16" s="16"/>
      <c r="X16" s="11"/>
      <c r="Y16" s="17"/>
      <c r="Z16" s="160">
        <v>10</v>
      </c>
      <c r="AA16" s="161">
        <v>8</v>
      </c>
      <c r="AB16" s="15"/>
      <c r="AC16" s="17"/>
      <c r="AD16" s="17"/>
      <c r="AE16" s="24"/>
      <c r="AF16" s="23"/>
    </row>
    <row r="17" spans="1:32" x14ac:dyDescent="0.2">
      <c r="A17" s="11"/>
      <c r="B17" s="222" t="s">
        <v>76</v>
      </c>
      <c r="C17" s="223"/>
      <c r="D17" s="157" t="s">
        <v>77</v>
      </c>
      <c r="E17" s="158">
        <v>0.2</v>
      </c>
      <c r="F17" s="159">
        <v>533354.76</v>
      </c>
      <c r="G17" s="159">
        <v>240523.48</v>
      </c>
      <c r="H17" s="160">
        <v>505</v>
      </c>
      <c r="I17" s="161">
        <v>283</v>
      </c>
      <c r="J17" s="16"/>
      <c r="K17" s="16"/>
      <c r="L17" s="11"/>
      <c r="M17" s="11"/>
      <c r="N17" s="16"/>
      <c r="O17" s="16"/>
      <c r="P17" s="11"/>
      <c r="Q17" s="11"/>
      <c r="R17" s="16"/>
      <c r="S17" s="16"/>
      <c r="T17" s="11"/>
      <c r="U17" s="11"/>
      <c r="V17" s="16"/>
      <c r="W17" s="16"/>
      <c r="X17" s="11"/>
      <c r="Y17" s="17"/>
      <c r="Z17" s="160">
        <v>505</v>
      </c>
      <c r="AA17" s="161">
        <v>283</v>
      </c>
      <c r="AB17" s="15"/>
      <c r="AC17" s="17"/>
      <c r="AD17" s="17"/>
      <c r="AE17" s="24"/>
      <c r="AF17" s="42"/>
    </row>
    <row r="18" spans="1:32" x14ac:dyDescent="0.2">
      <c r="A18" s="224"/>
      <c r="B18" s="225"/>
      <c r="C18" s="226"/>
      <c r="D18" s="10"/>
      <c r="E18" s="27">
        <f>SUM(E15:E17)</f>
        <v>1</v>
      </c>
      <c r="F18" s="159">
        <f>SUM(F15:F17)</f>
        <v>2666773.79</v>
      </c>
      <c r="G18" s="159">
        <f>SUM(G15:G17)</f>
        <v>1202617.3900000001</v>
      </c>
      <c r="H18" s="162"/>
      <c r="I18" s="161"/>
      <c r="J18" s="163">
        <f t="shared" ref="J18:AA18" si="0">SUM(J15:J17)</f>
        <v>0</v>
      </c>
      <c r="K18" s="163">
        <f t="shared" si="0"/>
        <v>0</v>
      </c>
      <c r="L18" s="163">
        <f t="shared" si="0"/>
        <v>0</v>
      </c>
      <c r="M18" s="163">
        <f t="shared" si="0"/>
        <v>0</v>
      </c>
      <c r="N18" s="163">
        <f t="shared" si="0"/>
        <v>0</v>
      </c>
      <c r="O18" s="163">
        <f t="shared" si="0"/>
        <v>0</v>
      </c>
      <c r="P18" s="163">
        <f t="shared" si="0"/>
        <v>0</v>
      </c>
      <c r="Q18" s="163">
        <f t="shared" si="0"/>
        <v>0</v>
      </c>
      <c r="R18" s="163">
        <f t="shared" si="0"/>
        <v>0</v>
      </c>
      <c r="S18" s="163">
        <f t="shared" si="0"/>
        <v>0</v>
      </c>
      <c r="T18" s="163">
        <f t="shared" si="0"/>
        <v>0</v>
      </c>
      <c r="U18" s="163">
        <f t="shared" si="0"/>
        <v>0</v>
      </c>
      <c r="V18" s="163">
        <f t="shared" si="0"/>
        <v>0</v>
      </c>
      <c r="W18" s="163">
        <f t="shared" si="0"/>
        <v>0</v>
      </c>
      <c r="X18" s="163">
        <f t="shared" si="0"/>
        <v>0</v>
      </c>
      <c r="Y18" s="163">
        <f t="shared" si="0"/>
        <v>0</v>
      </c>
      <c r="Z18" s="192">
        <f t="shared" si="0"/>
        <v>7805</v>
      </c>
      <c r="AA18" s="192">
        <f t="shared" si="0"/>
        <v>8981</v>
      </c>
      <c r="AB18" s="17"/>
      <c r="AC18" s="21"/>
      <c r="AD18" s="21"/>
      <c r="AE18" s="29"/>
      <c r="AF18" s="29"/>
    </row>
    <row r="19" spans="1:32" x14ac:dyDescent="0.2">
      <c r="A19" s="6"/>
      <c r="B19" s="6"/>
      <c r="C19" s="6"/>
      <c r="D19" s="6"/>
      <c r="E19" s="6"/>
      <c r="F19" s="31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2" s="36" customFormat="1" ht="15" x14ac:dyDescent="0.2">
      <c r="A20" s="47" t="s">
        <v>53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  <c r="O20" s="34"/>
      <c r="P20" s="35"/>
    </row>
    <row r="21" spans="1:32" s="36" customFormat="1" ht="1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3"/>
      <c r="O21" s="34"/>
      <c r="P21" s="35"/>
    </row>
    <row r="22" spans="1:32" s="36" customFormat="1" x14ac:dyDescent="0.2"/>
    <row r="23" spans="1:32" s="36" customFormat="1" x14ac:dyDescent="0.2"/>
    <row r="24" spans="1:32" s="36" customFormat="1" x14ac:dyDescent="0.2"/>
    <row r="25" spans="1:32" s="37" customFormat="1" x14ac:dyDescent="0.2"/>
    <row r="45" spans="1:32" s="39" customForma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s="5" customForma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s="6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s="6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</sheetData>
  <mergeCells count="32">
    <mergeCell ref="A5:B5"/>
    <mergeCell ref="A6:B6"/>
    <mergeCell ref="A18:C18"/>
    <mergeCell ref="A1:AF1"/>
    <mergeCell ref="A2:AF2"/>
    <mergeCell ref="A3:AF3"/>
    <mergeCell ref="A4:AF4"/>
    <mergeCell ref="D13:D14"/>
    <mergeCell ref="E13:E14"/>
    <mergeCell ref="F13:G13"/>
    <mergeCell ref="H13:I13"/>
    <mergeCell ref="A7:B7"/>
    <mergeCell ref="A8:B8"/>
    <mergeCell ref="A10:AF10"/>
    <mergeCell ref="A11:AF11"/>
    <mergeCell ref="AF13:AF14"/>
    <mergeCell ref="V13:W13"/>
    <mergeCell ref="X13:Y13"/>
    <mergeCell ref="Z13:AB13"/>
    <mergeCell ref="AC13:AE13"/>
    <mergeCell ref="A9:B9"/>
    <mergeCell ref="T13:U13"/>
    <mergeCell ref="A13:C13"/>
    <mergeCell ref="L13:M13"/>
    <mergeCell ref="N13:O13"/>
    <mergeCell ref="P13:Q13"/>
    <mergeCell ref="R13:S13"/>
    <mergeCell ref="B16:C16"/>
    <mergeCell ref="B17:C17"/>
    <mergeCell ref="B14:C14"/>
    <mergeCell ref="B15:C15"/>
    <mergeCell ref="J13:K13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6"/>
  <sheetViews>
    <sheetView zoomScaleNormal="100" workbookViewId="0">
      <selection activeCell="G15" sqref="G15:G18"/>
    </sheetView>
  </sheetViews>
  <sheetFormatPr baseColWidth="10" defaultRowHeight="12.75" x14ac:dyDescent="0.2"/>
  <cols>
    <col min="1" max="1" width="5.42578125" style="36" customWidth="1"/>
    <col min="2" max="2" width="13.5703125" style="36" customWidth="1"/>
    <col min="3" max="3" width="31.7109375" style="36" customWidth="1"/>
    <col min="4" max="4" width="13.7109375" style="36" customWidth="1"/>
    <col min="5" max="5" width="11.7109375" style="36" customWidth="1"/>
    <col min="6" max="6" width="14.85546875" style="36" customWidth="1"/>
    <col min="7" max="7" width="14.85546875" style="36" bestFit="1" customWidth="1"/>
    <col min="8" max="25" width="0" style="36" hidden="1" customWidth="1"/>
    <col min="26" max="26" width="10" style="36" customWidth="1"/>
    <col min="27" max="27" width="10.28515625" style="36" customWidth="1"/>
    <col min="28" max="28" width="0" style="36" hidden="1" customWidth="1"/>
    <col min="29" max="31" width="6.7109375" style="36" customWidth="1"/>
    <col min="32" max="32" width="36.5703125" style="36" customWidth="1"/>
    <col min="33" max="16384" width="11.42578125" style="36"/>
  </cols>
  <sheetData>
    <row r="1" spans="1:32" x14ac:dyDescent="0.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</row>
    <row r="2" spans="1:32" x14ac:dyDescent="0.2">
      <c r="A2" s="205" t="s">
        <v>48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</row>
    <row r="3" spans="1:32" x14ac:dyDescent="0.2">
      <c r="A3" s="199" t="s">
        <v>47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</row>
    <row r="4" spans="1:32" x14ac:dyDescent="0.2">
      <c r="A4" s="199" t="s">
        <v>186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</row>
    <row r="5" spans="1:32" x14ac:dyDescent="0.2">
      <c r="A5" s="48" t="s">
        <v>125</v>
      </c>
      <c r="B5" s="5"/>
      <c r="C5" s="49" t="s">
        <v>126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x14ac:dyDescent="0.2">
      <c r="A6" s="48" t="s">
        <v>127</v>
      </c>
      <c r="B6" s="48"/>
      <c r="C6" s="50" t="s">
        <v>128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x14ac:dyDescent="0.2">
      <c r="A7" s="3" t="s">
        <v>129</v>
      </c>
      <c r="B7" s="3"/>
      <c r="C7" s="50" t="s">
        <v>130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2">
      <c r="A8" s="48" t="s">
        <v>131</v>
      </c>
      <c r="B8" s="51"/>
      <c r="C8" s="50" t="s">
        <v>132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48" t="s">
        <v>133</v>
      </c>
      <c r="B9" s="51"/>
      <c r="C9" s="49" t="s">
        <v>134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7"/>
    </row>
    <row r="10" spans="1:32" x14ac:dyDescent="0.2">
      <c r="A10" s="208" t="s">
        <v>52</v>
      </c>
      <c r="B10" s="209" t="s">
        <v>0</v>
      </c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10"/>
    </row>
    <row r="11" spans="1:32" ht="24" customHeight="1" x14ac:dyDescent="0.2">
      <c r="A11" s="230" t="s">
        <v>64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2"/>
    </row>
    <row r="12" spans="1:32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2.75" customHeight="1" x14ac:dyDescent="0.2">
      <c r="A13" s="211" t="s">
        <v>1</v>
      </c>
      <c r="B13" s="212"/>
      <c r="C13" s="213"/>
      <c r="D13" s="220" t="s">
        <v>3</v>
      </c>
      <c r="E13" s="220" t="s">
        <v>5</v>
      </c>
      <c r="F13" s="214" t="s">
        <v>6</v>
      </c>
      <c r="G13" s="216"/>
      <c r="H13" s="214" t="s">
        <v>7</v>
      </c>
      <c r="I13" s="216"/>
      <c r="J13" s="211" t="s">
        <v>8</v>
      </c>
      <c r="K13" s="213"/>
      <c r="L13" s="211" t="s">
        <v>8</v>
      </c>
      <c r="M13" s="213"/>
      <c r="N13" s="211" t="s">
        <v>24</v>
      </c>
      <c r="O13" s="213"/>
      <c r="P13" s="211" t="s">
        <v>9</v>
      </c>
      <c r="Q13" s="213"/>
      <c r="R13" s="211" t="s">
        <v>10</v>
      </c>
      <c r="S13" s="213"/>
      <c r="T13" s="211" t="s">
        <v>10</v>
      </c>
      <c r="U13" s="213"/>
      <c r="V13" s="211" t="s">
        <v>25</v>
      </c>
      <c r="W13" s="213"/>
      <c r="X13" s="211" t="s">
        <v>11</v>
      </c>
      <c r="Y13" s="213"/>
      <c r="Z13" s="198" t="s">
        <v>7</v>
      </c>
      <c r="AA13" s="198"/>
      <c r="AB13" s="198"/>
      <c r="AC13" s="214" t="s">
        <v>12</v>
      </c>
      <c r="AD13" s="215"/>
      <c r="AE13" s="216"/>
      <c r="AF13" s="197" t="s">
        <v>22</v>
      </c>
    </row>
    <row r="14" spans="1:32" x14ac:dyDescent="0.2">
      <c r="A14" s="8" t="s">
        <v>13</v>
      </c>
      <c r="B14" s="198" t="s">
        <v>2</v>
      </c>
      <c r="C14" s="198"/>
      <c r="D14" s="221"/>
      <c r="E14" s="221"/>
      <c r="F14" s="9" t="s">
        <v>14</v>
      </c>
      <c r="G14" s="9" t="s">
        <v>54</v>
      </c>
      <c r="H14" s="9" t="s">
        <v>4</v>
      </c>
      <c r="I14" s="9" t="s">
        <v>16</v>
      </c>
      <c r="J14" s="9" t="s">
        <v>14</v>
      </c>
      <c r="K14" s="9" t="s">
        <v>15</v>
      </c>
      <c r="L14" s="10" t="s">
        <v>17</v>
      </c>
      <c r="M14" s="10" t="s">
        <v>18</v>
      </c>
      <c r="N14" s="9" t="s">
        <v>14</v>
      </c>
      <c r="O14" s="9" t="s">
        <v>15</v>
      </c>
      <c r="P14" s="10" t="s">
        <v>17</v>
      </c>
      <c r="Q14" s="10" t="s">
        <v>18</v>
      </c>
      <c r="R14" s="9" t="s">
        <v>14</v>
      </c>
      <c r="S14" s="9" t="s">
        <v>15</v>
      </c>
      <c r="T14" s="10" t="s">
        <v>17</v>
      </c>
      <c r="U14" s="10" t="s">
        <v>18</v>
      </c>
      <c r="V14" s="9" t="s">
        <v>14</v>
      </c>
      <c r="W14" s="9" t="s">
        <v>15</v>
      </c>
      <c r="X14" s="10" t="s">
        <v>17</v>
      </c>
      <c r="Y14" s="10" t="s">
        <v>18</v>
      </c>
      <c r="Z14" s="10" t="s">
        <v>46</v>
      </c>
      <c r="AA14" s="10" t="s">
        <v>16</v>
      </c>
      <c r="AB14" s="10" t="s">
        <v>23</v>
      </c>
      <c r="AC14" s="9" t="s">
        <v>19</v>
      </c>
      <c r="AD14" s="9" t="s">
        <v>20</v>
      </c>
      <c r="AE14" s="9" t="s">
        <v>21</v>
      </c>
      <c r="AF14" s="197"/>
    </row>
    <row r="15" spans="1:32" ht="46.5" customHeight="1" x14ac:dyDescent="0.2">
      <c r="A15" s="52"/>
      <c r="B15" s="233" t="s">
        <v>65</v>
      </c>
      <c r="C15" s="234"/>
      <c r="D15" s="53" t="s">
        <v>66</v>
      </c>
      <c r="E15" s="54">
        <v>0.3891</v>
      </c>
      <c r="F15" s="180">
        <f>+F19*0.3891</f>
        <v>2821014.7310009999</v>
      </c>
      <c r="G15" s="181">
        <f>+G19*0.3891</f>
        <v>2496268.8204569998</v>
      </c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182">
        <v>3271</v>
      </c>
      <c r="AA15" s="183">
        <v>2125</v>
      </c>
      <c r="AB15" s="15"/>
      <c r="AC15" s="17"/>
      <c r="AD15" s="17"/>
      <c r="AE15" s="21"/>
      <c r="AF15" s="184" t="s">
        <v>192</v>
      </c>
    </row>
    <row r="16" spans="1:32" ht="49.5" customHeight="1" x14ac:dyDescent="0.2">
      <c r="A16" s="52"/>
      <c r="B16" s="233" t="s">
        <v>67</v>
      </c>
      <c r="C16" s="234"/>
      <c r="D16" s="53" t="s">
        <v>68</v>
      </c>
      <c r="E16" s="54">
        <v>9.1999999999999998E-2</v>
      </c>
      <c r="F16" s="180">
        <f>+F19*0.092</f>
        <v>667009.39412000007</v>
      </c>
      <c r="G16" s="181">
        <f>+G19*0.092</f>
        <v>590225.47283999994</v>
      </c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182">
        <v>1394</v>
      </c>
      <c r="AA16" s="183">
        <v>1262</v>
      </c>
      <c r="AB16" s="15"/>
      <c r="AC16" s="17"/>
      <c r="AD16" s="17"/>
      <c r="AE16" s="24"/>
      <c r="AF16" s="56"/>
    </row>
    <row r="17" spans="1:32" ht="48.75" customHeight="1" x14ac:dyDescent="0.2">
      <c r="A17" s="52"/>
      <c r="B17" s="233" t="s">
        <v>69</v>
      </c>
      <c r="C17" s="234"/>
      <c r="D17" s="53" t="s">
        <v>70</v>
      </c>
      <c r="E17" s="54">
        <v>0.4662</v>
      </c>
      <c r="F17" s="180">
        <f>+F19*0.4662</f>
        <v>3379997.6036820002</v>
      </c>
      <c r="G17" s="181">
        <f>+G19*0.4662</f>
        <v>2990903.4286739998</v>
      </c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182">
        <v>3550</v>
      </c>
      <c r="AA17" s="183">
        <v>4242</v>
      </c>
      <c r="AB17" s="15"/>
      <c r="AC17" s="17"/>
      <c r="AD17" s="17"/>
      <c r="AE17" s="24"/>
      <c r="AF17" s="57"/>
    </row>
    <row r="18" spans="1:32" ht="50.25" customHeight="1" x14ac:dyDescent="0.2">
      <c r="A18" s="52"/>
      <c r="B18" s="233" t="s">
        <v>71</v>
      </c>
      <c r="C18" s="234"/>
      <c r="D18" s="53" t="s">
        <v>45</v>
      </c>
      <c r="E18" s="54">
        <v>5.2699999999999997E-2</v>
      </c>
      <c r="F18" s="180">
        <f>+F19*0.0527</f>
        <v>382080.38119699998</v>
      </c>
      <c r="G18" s="181">
        <f>+G19*0.0527</f>
        <v>338096.54802899994</v>
      </c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182">
        <v>102</v>
      </c>
      <c r="AA18" s="183">
        <v>93</v>
      </c>
      <c r="AB18" s="15"/>
      <c r="AC18" s="17"/>
      <c r="AD18" s="17"/>
      <c r="AE18" s="29"/>
      <c r="AF18" s="56"/>
    </row>
    <row r="19" spans="1:32" ht="15" x14ac:dyDescent="0.2">
      <c r="A19" s="217"/>
      <c r="B19" s="218"/>
      <c r="C19" s="219"/>
      <c r="D19" s="10"/>
      <c r="E19" s="58">
        <f>SUM(E15:E18)</f>
        <v>1</v>
      </c>
      <c r="F19" s="59">
        <v>7250102.1100000003</v>
      </c>
      <c r="G19" s="60">
        <v>6415494.2699999996</v>
      </c>
      <c r="H19" s="61"/>
      <c r="I19" s="61"/>
      <c r="J19" s="61"/>
      <c r="K19" s="61"/>
      <c r="L19" s="62"/>
      <c r="M19" s="63"/>
      <c r="N19" s="64"/>
      <c r="O19" s="64"/>
      <c r="P19" s="62"/>
      <c r="Q19" s="62"/>
      <c r="R19" s="61"/>
      <c r="S19" s="61"/>
      <c r="T19" s="62"/>
      <c r="U19" s="62"/>
      <c r="V19" s="61"/>
      <c r="W19" s="61"/>
      <c r="X19" s="62"/>
      <c r="Y19" s="62"/>
      <c r="Z19" s="17">
        <f>SUM(Z15:Z18)</f>
        <v>8317</v>
      </c>
      <c r="AA19" s="17">
        <f>SUM(AA15:AA18)</f>
        <v>7722</v>
      </c>
      <c r="AB19" s="17"/>
      <c r="AC19" s="21"/>
      <c r="AD19" s="21"/>
      <c r="AE19" s="29"/>
      <c r="AF19" s="29"/>
    </row>
    <row r="20" spans="1:32" x14ac:dyDescent="0.2">
      <c r="A20" s="6"/>
      <c r="B20" s="6"/>
      <c r="C20" s="6"/>
      <c r="D20" s="6"/>
      <c r="E20" s="6"/>
      <c r="F20" s="31"/>
      <c r="G20" s="65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1"/>
      <c r="AF20" s="1"/>
    </row>
    <row r="21" spans="1:32" ht="15" x14ac:dyDescent="0.2">
      <c r="A21" s="32" t="s">
        <v>53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3"/>
      <c r="O21" s="34"/>
      <c r="P21" s="35"/>
    </row>
    <row r="22" spans="1:32" ht="1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/>
      <c r="O22" s="34"/>
      <c r="P22" s="35"/>
    </row>
    <row r="26" spans="1:32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</row>
  </sheetData>
  <mergeCells count="28">
    <mergeCell ref="A19:C19"/>
    <mergeCell ref="V13:W13"/>
    <mergeCell ref="X13:Y13"/>
    <mergeCell ref="Z13:AB13"/>
    <mergeCell ref="A13:C13"/>
    <mergeCell ref="D13:D14"/>
    <mergeCell ref="E13:E14"/>
    <mergeCell ref="F13:G13"/>
    <mergeCell ref="H13:I13"/>
    <mergeCell ref="B17:C17"/>
    <mergeCell ref="B18:C18"/>
    <mergeCell ref="B15:C15"/>
    <mergeCell ref="B16:C16"/>
    <mergeCell ref="B14:C14"/>
    <mergeCell ref="A11:AF11"/>
    <mergeCell ref="J13:K13"/>
    <mergeCell ref="A1:AF1"/>
    <mergeCell ref="A2:AF2"/>
    <mergeCell ref="A3:AF3"/>
    <mergeCell ref="A4:AF4"/>
    <mergeCell ref="A10:AF10"/>
    <mergeCell ref="AC13:AE13"/>
    <mergeCell ref="AF13:AF14"/>
    <mergeCell ref="L13:M13"/>
    <mergeCell ref="N13:O13"/>
    <mergeCell ref="P13:Q13"/>
    <mergeCell ref="R13:S13"/>
    <mergeCell ref="T13:U13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6"/>
  <sheetViews>
    <sheetView zoomScaleNormal="100" workbookViewId="0">
      <selection activeCell="F15" sqref="F15:F16"/>
    </sheetView>
  </sheetViews>
  <sheetFormatPr baseColWidth="10" defaultColWidth="10.7109375" defaultRowHeight="12.75" x14ac:dyDescent="0.2"/>
  <cols>
    <col min="1" max="1" width="5.42578125" style="1" customWidth="1"/>
    <col min="2" max="2" width="13.5703125" style="1" customWidth="1"/>
    <col min="3" max="3" width="34.85546875" style="1" bestFit="1" customWidth="1"/>
    <col min="4" max="4" width="10.28515625" style="1" customWidth="1"/>
    <col min="5" max="5" width="7.7109375" style="1" customWidth="1"/>
    <col min="6" max="7" width="14.85546875" style="1" bestFit="1" customWidth="1"/>
    <col min="8" max="9" width="10.5703125" style="1" hidden="1" customWidth="1"/>
    <col min="10" max="10" width="11.5703125" style="1" hidden="1" customWidth="1"/>
    <col min="11" max="11" width="12.42578125" style="1" hidden="1" customWidth="1"/>
    <col min="12" max="12" width="10.140625" style="1" hidden="1" customWidth="1"/>
    <col min="13" max="13" width="10.5703125" style="1" hidden="1" customWidth="1"/>
    <col min="14" max="15" width="11.140625" style="1" hidden="1" customWidth="1"/>
    <col min="16" max="17" width="10.5703125" style="1" hidden="1" customWidth="1"/>
    <col min="18" max="18" width="12" style="1" hidden="1" customWidth="1"/>
    <col min="19" max="19" width="11.140625" style="1" hidden="1" customWidth="1"/>
    <col min="20" max="22" width="10.5703125" style="1" hidden="1" customWidth="1"/>
    <col min="23" max="23" width="11.140625" style="1" hidden="1" customWidth="1"/>
    <col min="24" max="24" width="10.5703125" style="1" hidden="1" customWidth="1"/>
    <col min="25" max="25" width="10.85546875" style="1" hidden="1" customWidth="1"/>
    <col min="26" max="26" width="10" style="1" customWidth="1"/>
    <col min="27" max="27" width="10.28515625" style="1" customWidth="1"/>
    <col min="28" max="28" width="10.85546875" style="1" hidden="1" customWidth="1"/>
    <col min="29" max="31" width="6.7109375" style="1" customWidth="1"/>
    <col min="32" max="32" width="36.5703125" style="1" customWidth="1"/>
    <col min="33" max="256" width="10.7109375" style="1"/>
    <col min="257" max="257" width="5.42578125" style="1" customWidth="1"/>
    <col min="258" max="258" width="12" style="1" customWidth="1"/>
    <col min="259" max="259" width="31.7109375" style="1" customWidth="1"/>
    <col min="260" max="260" width="10.28515625" style="1" customWidth="1"/>
    <col min="261" max="261" width="7.7109375" style="1" customWidth="1"/>
    <col min="262" max="263" width="14.85546875" style="1" bestFit="1" customWidth="1"/>
    <col min="264" max="281" width="0" style="1" hidden="1" customWidth="1"/>
    <col min="282" max="282" width="10" style="1" customWidth="1"/>
    <col min="283" max="283" width="10.28515625" style="1" customWidth="1"/>
    <col min="284" max="284" width="0" style="1" hidden="1" customWidth="1"/>
    <col min="285" max="287" width="6.7109375" style="1" customWidth="1"/>
    <col min="288" max="288" width="36.5703125" style="1" customWidth="1"/>
    <col min="289" max="512" width="10.7109375" style="1"/>
    <col min="513" max="513" width="5.42578125" style="1" customWidth="1"/>
    <col min="514" max="514" width="12" style="1" customWidth="1"/>
    <col min="515" max="515" width="31.7109375" style="1" customWidth="1"/>
    <col min="516" max="516" width="10.28515625" style="1" customWidth="1"/>
    <col min="517" max="517" width="7.7109375" style="1" customWidth="1"/>
    <col min="518" max="519" width="14.85546875" style="1" bestFit="1" customWidth="1"/>
    <col min="520" max="537" width="0" style="1" hidden="1" customWidth="1"/>
    <col min="538" max="538" width="10" style="1" customWidth="1"/>
    <col min="539" max="539" width="10.28515625" style="1" customWidth="1"/>
    <col min="540" max="540" width="0" style="1" hidden="1" customWidth="1"/>
    <col min="541" max="543" width="6.7109375" style="1" customWidth="1"/>
    <col min="544" max="544" width="36.5703125" style="1" customWidth="1"/>
    <col min="545" max="768" width="10.7109375" style="1"/>
    <col min="769" max="769" width="5.42578125" style="1" customWidth="1"/>
    <col min="770" max="770" width="12" style="1" customWidth="1"/>
    <col min="771" max="771" width="31.7109375" style="1" customWidth="1"/>
    <col min="772" max="772" width="10.28515625" style="1" customWidth="1"/>
    <col min="773" max="773" width="7.7109375" style="1" customWidth="1"/>
    <col min="774" max="775" width="14.85546875" style="1" bestFit="1" customWidth="1"/>
    <col min="776" max="793" width="0" style="1" hidden="1" customWidth="1"/>
    <col min="794" max="794" width="10" style="1" customWidth="1"/>
    <col min="795" max="795" width="10.28515625" style="1" customWidth="1"/>
    <col min="796" max="796" width="0" style="1" hidden="1" customWidth="1"/>
    <col min="797" max="799" width="6.7109375" style="1" customWidth="1"/>
    <col min="800" max="800" width="36.5703125" style="1" customWidth="1"/>
    <col min="801" max="1024" width="10.7109375" style="1"/>
    <col min="1025" max="1025" width="5.42578125" style="1" customWidth="1"/>
    <col min="1026" max="1026" width="12" style="1" customWidth="1"/>
    <col min="1027" max="1027" width="31.7109375" style="1" customWidth="1"/>
    <col min="1028" max="1028" width="10.28515625" style="1" customWidth="1"/>
    <col min="1029" max="1029" width="7.7109375" style="1" customWidth="1"/>
    <col min="1030" max="1031" width="14.85546875" style="1" bestFit="1" customWidth="1"/>
    <col min="1032" max="1049" width="0" style="1" hidden="1" customWidth="1"/>
    <col min="1050" max="1050" width="10" style="1" customWidth="1"/>
    <col min="1051" max="1051" width="10.28515625" style="1" customWidth="1"/>
    <col min="1052" max="1052" width="0" style="1" hidden="1" customWidth="1"/>
    <col min="1053" max="1055" width="6.7109375" style="1" customWidth="1"/>
    <col min="1056" max="1056" width="36.5703125" style="1" customWidth="1"/>
    <col min="1057" max="1280" width="10.7109375" style="1"/>
    <col min="1281" max="1281" width="5.42578125" style="1" customWidth="1"/>
    <col min="1282" max="1282" width="12" style="1" customWidth="1"/>
    <col min="1283" max="1283" width="31.7109375" style="1" customWidth="1"/>
    <col min="1284" max="1284" width="10.28515625" style="1" customWidth="1"/>
    <col min="1285" max="1285" width="7.7109375" style="1" customWidth="1"/>
    <col min="1286" max="1287" width="14.85546875" style="1" bestFit="1" customWidth="1"/>
    <col min="1288" max="1305" width="0" style="1" hidden="1" customWidth="1"/>
    <col min="1306" max="1306" width="10" style="1" customWidth="1"/>
    <col min="1307" max="1307" width="10.28515625" style="1" customWidth="1"/>
    <col min="1308" max="1308" width="0" style="1" hidden="1" customWidth="1"/>
    <col min="1309" max="1311" width="6.7109375" style="1" customWidth="1"/>
    <col min="1312" max="1312" width="36.5703125" style="1" customWidth="1"/>
    <col min="1313" max="1536" width="10.7109375" style="1"/>
    <col min="1537" max="1537" width="5.42578125" style="1" customWidth="1"/>
    <col min="1538" max="1538" width="12" style="1" customWidth="1"/>
    <col min="1539" max="1539" width="31.7109375" style="1" customWidth="1"/>
    <col min="1540" max="1540" width="10.28515625" style="1" customWidth="1"/>
    <col min="1541" max="1541" width="7.7109375" style="1" customWidth="1"/>
    <col min="1542" max="1543" width="14.85546875" style="1" bestFit="1" customWidth="1"/>
    <col min="1544" max="1561" width="0" style="1" hidden="1" customWidth="1"/>
    <col min="1562" max="1562" width="10" style="1" customWidth="1"/>
    <col min="1563" max="1563" width="10.28515625" style="1" customWidth="1"/>
    <col min="1564" max="1564" width="0" style="1" hidden="1" customWidth="1"/>
    <col min="1565" max="1567" width="6.7109375" style="1" customWidth="1"/>
    <col min="1568" max="1568" width="36.5703125" style="1" customWidth="1"/>
    <col min="1569" max="1792" width="10.7109375" style="1"/>
    <col min="1793" max="1793" width="5.42578125" style="1" customWidth="1"/>
    <col min="1794" max="1794" width="12" style="1" customWidth="1"/>
    <col min="1795" max="1795" width="31.7109375" style="1" customWidth="1"/>
    <col min="1796" max="1796" width="10.28515625" style="1" customWidth="1"/>
    <col min="1797" max="1797" width="7.7109375" style="1" customWidth="1"/>
    <col min="1798" max="1799" width="14.85546875" style="1" bestFit="1" customWidth="1"/>
    <col min="1800" max="1817" width="0" style="1" hidden="1" customWidth="1"/>
    <col min="1818" max="1818" width="10" style="1" customWidth="1"/>
    <col min="1819" max="1819" width="10.28515625" style="1" customWidth="1"/>
    <col min="1820" max="1820" width="0" style="1" hidden="1" customWidth="1"/>
    <col min="1821" max="1823" width="6.7109375" style="1" customWidth="1"/>
    <col min="1824" max="1824" width="36.5703125" style="1" customWidth="1"/>
    <col min="1825" max="2048" width="10.7109375" style="1"/>
    <col min="2049" max="2049" width="5.42578125" style="1" customWidth="1"/>
    <col min="2050" max="2050" width="12" style="1" customWidth="1"/>
    <col min="2051" max="2051" width="31.7109375" style="1" customWidth="1"/>
    <col min="2052" max="2052" width="10.28515625" style="1" customWidth="1"/>
    <col min="2053" max="2053" width="7.7109375" style="1" customWidth="1"/>
    <col min="2054" max="2055" width="14.85546875" style="1" bestFit="1" customWidth="1"/>
    <col min="2056" max="2073" width="0" style="1" hidden="1" customWidth="1"/>
    <col min="2074" max="2074" width="10" style="1" customWidth="1"/>
    <col min="2075" max="2075" width="10.28515625" style="1" customWidth="1"/>
    <col min="2076" max="2076" width="0" style="1" hidden="1" customWidth="1"/>
    <col min="2077" max="2079" width="6.7109375" style="1" customWidth="1"/>
    <col min="2080" max="2080" width="36.5703125" style="1" customWidth="1"/>
    <col min="2081" max="2304" width="10.7109375" style="1"/>
    <col min="2305" max="2305" width="5.42578125" style="1" customWidth="1"/>
    <col min="2306" max="2306" width="12" style="1" customWidth="1"/>
    <col min="2307" max="2307" width="31.7109375" style="1" customWidth="1"/>
    <col min="2308" max="2308" width="10.28515625" style="1" customWidth="1"/>
    <col min="2309" max="2309" width="7.7109375" style="1" customWidth="1"/>
    <col min="2310" max="2311" width="14.85546875" style="1" bestFit="1" customWidth="1"/>
    <col min="2312" max="2329" width="0" style="1" hidden="1" customWidth="1"/>
    <col min="2330" max="2330" width="10" style="1" customWidth="1"/>
    <col min="2331" max="2331" width="10.28515625" style="1" customWidth="1"/>
    <col min="2332" max="2332" width="0" style="1" hidden="1" customWidth="1"/>
    <col min="2333" max="2335" width="6.7109375" style="1" customWidth="1"/>
    <col min="2336" max="2336" width="36.5703125" style="1" customWidth="1"/>
    <col min="2337" max="2560" width="10.7109375" style="1"/>
    <col min="2561" max="2561" width="5.42578125" style="1" customWidth="1"/>
    <col min="2562" max="2562" width="12" style="1" customWidth="1"/>
    <col min="2563" max="2563" width="31.7109375" style="1" customWidth="1"/>
    <col min="2564" max="2564" width="10.28515625" style="1" customWidth="1"/>
    <col min="2565" max="2565" width="7.7109375" style="1" customWidth="1"/>
    <col min="2566" max="2567" width="14.85546875" style="1" bestFit="1" customWidth="1"/>
    <col min="2568" max="2585" width="0" style="1" hidden="1" customWidth="1"/>
    <col min="2586" max="2586" width="10" style="1" customWidth="1"/>
    <col min="2587" max="2587" width="10.28515625" style="1" customWidth="1"/>
    <col min="2588" max="2588" width="0" style="1" hidden="1" customWidth="1"/>
    <col min="2589" max="2591" width="6.7109375" style="1" customWidth="1"/>
    <col min="2592" max="2592" width="36.5703125" style="1" customWidth="1"/>
    <col min="2593" max="2816" width="10.7109375" style="1"/>
    <col min="2817" max="2817" width="5.42578125" style="1" customWidth="1"/>
    <col min="2818" max="2818" width="12" style="1" customWidth="1"/>
    <col min="2819" max="2819" width="31.7109375" style="1" customWidth="1"/>
    <col min="2820" max="2820" width="10.28515625" style="1" customWidth="1"/>
    <col min="2821" max="2821" width="7.7109375" style="1" customWidth="1"/>
    <col min="2822" max="2823" width="14.85546875" style="1" bestFit="1" customWidth="1"/>
    <col min="2824" max="2841" width="0" style="1" hidden="1" customWidth="1"/>
    <col min="2842" max="2842" width="10" style="1" customWidth="1"/>
    <col min="2843" max="2843" width="10.28515625" style="1" customWidth="1"/>
    <col min="2844" max="2844" width="0" style="1" hidden="1" customWidth="1"/>
    <col min="2845" max="2847" width="6.7109375" style="1" customWidth="1"/>
    <col min="2848" max="2848" width="36.5703125" style="1" customWidth="1"/>
    <col min="2849" max="3072" width="10.7109375" style="1"/>
    <col min="3073" max="3073" width="5.42578125" style="1" customWidth="1"/>
    <col min="3074" max="3074" width="12" style="1" customWidth="1"/>
    <col min="3075" max="3075" width="31.7109375" style="1" customWidth="1"/>
    <col min="3076" max="3076" width="10.28515625" style="1" customWidth="1"/>
    <col min="3077" max="3077" width="7.7109375" style="1" customWidth="1"/>
    <col min="3078" max="3079" width="14.85546875" style="1" bestFit="1" customWidth="1"/>
    <col min="3080" max="3097" width="0" style="1" hidden="1" customWidth="1"/>
    <col min="3098" max="3098" width="10" style="1" customWidth="1"/>
    <col min="3099" max="3099" width="10.28515625" style="1" customWidth="1"/>
    <col min="3100" max="3100" width="0" style="1" hidden="1" customWidth="1"/>
    <col min="3101" max="3103" width="6.7109375" style="1" customWidth="1"/>
    <col min="3104" max="3104" width="36.5703125" style="1" customWidth="1"/>
    <col min="3105" max="3328" width="10.7109375" style="1"/>
    <col min="3329" max="3329" width="5.42578125" style="1" customWidth="1"/>
    <col min="3330" max="3330" width="12" style="1" customWidth="1"/>
    <col min="3331" max="3331" width="31.7109375" style="1" customWidth="1"/>
    <col min="3332" max="3332" width="10.28515625" style="1" customWidth="1"/>
    <col min="3333" max="3333" width="7.7109375" style="1" customWidth="1"/>
    <col min="3334" max="3335" width="14.85546875" style="1" bestFit="1" customWidth="1"/>
    <col min="3336" max="3353" width="0" style="1" hidden="1" customWidth="1"/>
    <col min="3354" max="3354" width="10" style="1" customWidth="1"/>
    <col min="3355" max="3355" width="10.28515625" style="1" customWidth="1"/>
    <col min="3356" max="3356" width="0" style="1" hidden="1" customWidth="1"/>
    <col min="3357" max="3359" width="6.7109375" style="1" customWidth="1"/>
    <col min="3360" max="3360" width="36.5703125" style="1" customWidth="1"/>
    <col min="3361" max="3584" width="10.7109375" style="1"/>
    <col min="3585" max="3585" width="5.42578125" style="1" customWidth="1"/>
    <col min="3586" max="3586" width="12" style="1" customWidth="1"/>
    <col min="3587" max="3587" width="31.7109375" style="1" customWidth="1"/>
    <col min="3588" max="3588" width="10.28515625" style="1" customWidth="1"/>
    <col min="3589" max="3589" width="7.7109375" style="1" customWidth="1"/>
    <col min="3590" max="3591" width="14.85546875" style="1" bestFit="1" customWidth="1"/>
    <col min="3592" max="3609" width="0" style="1" hidden="1" customWidth="1"/>
    <col min="3610" max="3610" width="10" style="1" customWidth="1"/>
    <col min="3611" max="3611" width="10.28515625" style="1" customWidth="1"/>
    <col min="3612" max="3612" width="0" style="1" hidden="1" customWidth="1"/>
    <col min="3613" max="3615" width="6.7109375" style="1" customWidth="1"/>
    <col min="3616" max="3616" width="36.5703125" style="1" customWidth="1"/>
    <col min="3617" max="3840" width="10.7109375" style="1"/>
    <col min="3841" max="3841" width="5.42578125" style="1" customWidth="1"/>
    <col min="3842" max="3842" width="12" style="1" customWidth="1"/>
    <col min="3843" max="3843" width="31.7109375" style="1" customWidth="1"/>
    <col min="3844" max="3844" width="10.28515625" style="1" customWidth="1"/>
    <col min="3845" max="3845" width="7.7109375" style="1" customWidth="1"/>
    <col min="3846" max="3847" width="14.85546875" style="1" bestFit="1" customWidth="1"/>
    <col min="3848" max="3865" width="0" style="1" hidden="1" customWidth="1"/>
    <col min="3866" max="3866" width="10" style="1" customWidth="1"/>
    <col min="3867" max="3867" width="10.28515625" style="1" customWidth="1"/>
    <col min="3868" max="3868" width="0" style="1" hidden="1" customWidth="1"/>
    <col min="3869" max="3871" width="6.7109375" style="1" customWidth="1"/>
    <col min="3872" max="3872" width="36.5703125" style="1" customWidth="1"/>
    <col min="3873" max="4096" width="10.7109375" style="1"/>
    <col min="4097" max="4097" width="5.42578125" style="1" customWidth="1"/>
    <col min="4098" max="4098" width="12" style="1" customWidth="1"/>
    <col min="4099" max="4099" width="31.7109375" style="1" customWidth="1"/>
    <col min="4100" max="4100" width="10.28515625" style="1" customWidth="1"/>
    <col min="4101" max="4101" width="7.7109375" style="1" customWidth="1"/>
    <col min="4102" max="4103" width="14.85546875" style="1" bestFit="1" customWidth="1"/>
    <col min="4104" max="4121" width="0" style="1" hidden="1" customWidth="1"/>
    <col min="4122" max="4122" width="10" style="1" customWidth="1"/>
    <col min="4123" max="4123" width="10.28515625" style="1" customWidth="1"/>
    <col min="4124" max="4124" width="0" style="1" hidden="1" customWidth="1"/>
    <col min="4125" max="4127" width="6.7109375" style="1" customWidth="1"/>
    <col min="4128" max="4128" width="36.5703125" style="1" customWidth="1"/>
    <col min="4129" max="4352" width="10.7109375" style="1"/>
    <col min="4353" max="4353" width="5.42578125" style="1" customWidth="1"/>
    <col min="4354" max="4354" width="12" style="1" customWidth="1"/>
    <col min="4355" max="4355" width="31.7109375" style="1" customWidth="1"/>
    <col min="4356" max="4356" width="10.28515625" style="1" customWidth="1"/>
    <col min="4357" max="4357" width="7.7109375" style="1" customWidth="1"/>
    <col min="4358" max="4359" width="14.85546875" style="1" bestFit="1" customWidth="1"/>
    <col min="4360" max="4377" width="0" style="1" hidden="1" customWidth="1"/>
    <col min="4378" max="4378" width="10" style="1" customWidth="1"/>
    <col min="4379" max="4379" width="10.28515625" style="1" customWidth="1"/>
    <col min="4380" max="4380" width="0" style="1" hidden="1" customWidth="1"/>
    <col min="4381" max="4383" width="6.7109375" style="1" customWidth="1"/>
    <col min="4384" max="4384" width="36.5703125" style="1" customWidth="1"/>
    <col min="4385" max="4608" width="10.7109375" style="1"/>
    <col min="4609" max="4609" width="5.42578125" style="1" customWidth="1"/>
    <col min="4610" max="4610" width="12" style="1" customWidth="1"/>
    <col min="4611" max="4611" width="31.7109375" style="1" customWidth="1"/>
    <col min="4612" max="4612" width="10.28515625" style="1" customWidth="1"/>
    <col min="4613" max="4613" width="7.7109375" style="1" customWidth="1"/>
    <col min="4614" max="4615" width="14.85546875" style="1" bestFit="1" customWidth="1"/>
    <col min="4616" max="4633" width="0" style="1" hidden="1" customWidth="1"/>
    <col min="4634" max="4634" width="10" style="1" customWidth="1"/>
    <col min="4635" max="4635" width="10.28515625" style="1" customWidth="1"/>
    <col min="4636" max="4636" width="0" style="1" hidden="1" customWidth="1"/>
    <col min="4637" max="4639" width="6.7109375" style="1" customWidth="1"/>
    <col min="4640" max="4640" width="36.5703125" style="1" customWidth="1"/>
    <col min="4641" max="4864" width="10.7109375" style="1"/>
    <col min="4865" max="4865" width="5.42578125" style="1" customWidth="1"/>
    <col min="4866" max="4866" width="12" style="1" customWidth="1"/>
    <col min="4867" max="4867" width="31.7109375" style="1" customWidth="1"/>
    <col min="4868" max="4868" width="10.28515625" style="1" customWidth="1"/>
    <col min="4869" max="4869" width="7.7109375" style="1" customWidth="1"/>
    <col min="4870" max="4871" width="14.85546875" style="1" bestFit="1" customWidth="1"/>
    <col min="4872" max="4889" width="0" style="1" hidden="1" customWidth="1"/>
    <col min="4890" max="4890" width="10" style="1" customWidth="1"/>
    <col min="4891" max="4891" width="10.28515625" style="1" customWidth="1"/>
    <col min="4892" max="4892" width="0" style="1" hidden="1" customWidth="1"/>
    <col min="4893" max="4895" width="6.7109375" style="1" customWidth="1"/>
    <col min="4896" max="4896" width="36.5703125" style="1" customWidth="1"/>
    <col min="4897" max="5120" width="10.7109375" style="1"/>
    <col min="5121" max="5121" width="5.42578125" style="1" customWidth="1"/>
    <col min="5122" max="5122" width="12" style="1" customWidth="1"/>
    <col min="5123" max="5123" width="31.7109375" style="1" customWidth="1"/>
    <col min="5124" max="5124" width="10.28515625" style="1" customWidth="1"/>
    <col min="5125" max="5125" width="7.7109375" style="1" customWidth="1"/>
    <col min="5126" max="5127" width="14.85546875" style="1" bestFit="1" customWidth="1"/>
    <col min="5128" max="5145" width="0" style="1" hidden="1" customWidth="1"/>
    <col min="5146" max="5146" width="10" style="1" customWidth="1"/>
    <col min="5147" max="5147" width="10.28515625" style="1" customWidth="1"/>
    <col min="5148" max="5148" width="0" style="1" hidden="1" customWidth="1"/>
    <col min="5149" max="5151" width="6.7109375" style="1" customWidth="1"/>
    <col min="5152" max="5152" width="36.5703125" style="1" customWidth="1"/>
    <col min="5153" max="5376" width="10.7109375" style="1"/>
    <col min="5377" max="5377" width="5.42578125" style="1" customWidth="1"/>
    <col min="5378" max="5378" width="12" style="1" customWidth="1"/>
    <col min="5379" max="5379" width="31.7109375" style="1" customWidth="1"/>
    <col min="5380" max="5380" width="10.28515625" style="1" customWidth="1"/>
    <col min="5381" max="5381" width="7.7109375" style="1" customWidth="1"/>
    <col min="5382" max="5383" width="14.85546875" style="1" bestFit="1" customWidth="1"/>
    <col min="5384" max="5401" width="0" style="1" hidden="1" customWidth="1"/>
    <col min="5402" max="5402" width="10" style="1" customWidth="1"/>
    <col min="5403" max="5403" width="10.28515625" style="1" customWidth="1"/>
    <col min="5404" max="5404" width="0" style="1" hidden="1" customWidth="1"/>
    <col min="5405" max="5407" width="6.7109375" style="1" customWidth="1"/>
    <col min="5408" max="5408" width="36.5703125" style="1" customWidth="1"/>
    <col min="5409" max="5632" width="10.7109375" style="1"/>
    <col min="5633" max="5633" width="5.42578125" style="1" customWidth="1"/>
    <col min="5634" max="5634" width="12" style="1" customWidth="1"/>
    <col min="5635" max="5635" width="31.7109375" style="1" customWidth="1"/>
    <col min="5636" max="5636" width="10.28515625" style="1" customWidth="1"/>
    <col min="5637" max="5637" width="7.7109375" style="1" customWidth="1"/>
    <col min="5638" max="5639" width="14.85546875" style="1" bestFit="1" customWidth="1"/>
    <col min="5640" max="5657" width="0" style="1" hidden="1" customWidth="1"/>
    <col min="5658" max="5658" width="10" style="1" customWidth="1"/>
    <col min="5659" max="5659" width="10.28515625" style="1" customWidth="1"/>
    <col min="5660" max="5660" width="0" style="1" hidden="1" customWidth="1"/>
    <col min="5661" max="5663" width="6.7109375" style="1" customWidth="1"/>
    <col min="5664" max="5664" width="36.5703125" style="1" customWidth="1"/>
    <col min="5665" max="5888" width="10.7109375" style="1"/>
    <col min="5889" max="5889" width="5.42578125" style="1" customWidth="1"/>
    <col min="5890" max="5890" width="12" style="1" customWidth="1"/>
    <col min="5891" max="5891" width="31.7109375" style="1" customWidth="1"/>
    <col min="5892" max="5892" width="10.28515625" style="1" customWidth="1"/>
    <col min="5893" max="5893" width="7.7109375" style="1" customWidth="1"/>
    <col min="5894" max="5895" width="14.85546875" style="1" bestFit="1" customWidth="1"/>
    <col min="5896" max="5913" width="0" style="1" hidden="1" customWidth="1"/>
    <col min="5914" max="5914" width="10" style="1" customWidth="1"/>
    <col min="5915" max="5915" width="10.28515625" style="1" customWidth="1"/>
    <col min="5916" max="5916" width="0" style="1" hidden="1" customWidth="1"/>
    <col min="5917" max="5919" width="6.7109375" style="1" customWidth="1"/>
    <col min="5920" max="5920" width="36.5703125" style="1" customWidth="1"/>
    <col min="5921" max="6144" width="10.7109375" style="1"/>
    <col min="6145" max="6145" width="5.42578125" style="1" customWidth="1"/>
    <col min="6146" max="6146" width="12" style="1" customWidth="1"/>
    <col min="6147" max="6147" width="31.7109375" style="1" customWidth="1"/>
    <col min="6148" max="6148" width="10.28515625" style="1" customWidth="1"/>
    <col min="6149" max="6149" width="7.7109375" style="1" customWidth="1"/>
    <col min="6150" max="6151" width="14.85546875" style="1" bestFit="1" customWidth="1"/>
    <col min="6152" max="6169" width="0" style="1" hidden="1" customWidth="1"/>
    <col min="6170" max="6170" width="10" style="1" customWidth="1"/>
    <col min="6171" max="6171" width="10.28515625" style="1" customWidth="1"/>
    <col min="6172" max="6172" width="0" style="1" hidden="1" customWidth="1"/>
    <col min="6173" max="6175" width="6.7109375" style="1" customWidth="1"/>
    <col min="6176" max="6176" width="36.5703125" style="1" customWidth="1"/>
    <col min="6177" max="6400" width="10.7109375" style="1"/>
    <col min="6401" max="6401" width="5.42578125" style="1" customWidth="1"/>
    <col min="6402" max="6402" width="12" style="1" customWidth="1"/>
    <col min="6403" max="6403" width="31.7109375" style="1" customWidth="1"/>
    <col min="6404" max="6404" width="10.28515625" style="1" customWidth="1"/>
    <col min="6405" max="6405" width="7.7109375" style="1" customWidth="1"/>
    <col min="6406" max="6407" width="14.85546875" style="1" bestFit="1" customWidth="1"/>
    <col min="6408" max="6425" width="0" style="1" hidden="1" customWidth="1"/>
    <col min="6426" max="6426" width="10" style="1" customWidth="1"/>
    <col min="6427" max="6427" width="10.28515625" style="1" customWidth="1"/>
    <col min="6428" max="6428" width="0" style="1" hidden="1" customWidth="1"/>
    <col min="6429" max="6431" width="6.7109375" style="1" customWidth="1"/>
    <col min="6432" max="6432" width="36.5703125" style="1" customWidth="1"/>
    <col min="6433" max="6656" width="10.7109375" style="1"/>
    <col min="6657" max="6657" width="5.42578125" style="1" customWidth="1"/>
    <col min="6658" max="6658" width="12" style="1" customWidth="1"/>
    <col min="6659" max="6659" width="31.7109375" style="1" customWidth="1"/>
    <col min="6660" max="6660" width="10.28515625" style="1" customWidth="1"/>
    <col min="6661" max="6661" width="7.7109375" style="1" customWidth="1"/>
    <col min="6662" max="6663" width="14.85546875" style="1" bestFit="1" customWidth="1"/>
    <col min="6664" max="6681" width="0" style="1" hidden="1" customWidth="1"/>
    <col min="6682" max="6682" width="10" style="1" customWidth="1"/>
    <col min="6683" max="6683" width="10.28515625" style="1" customWidth="1"/>
    <col min="6684" max="6684" width="0" style="1" hidden="1" customWidth="1"/>
    <col min="6685" max="6687" width="6.7109375" style="1" customWidth="1"/>
    <col min="6688" max="6688" width="36.5703125" style="1" customWidth="1"/>
    <col min="6689" max="6912" width="10.7109375" style="1"/>
    <col min="6913" max="6913" width="5.42578125" style="1" customWidth="1"/>
    <col min="6914" max="6914" width="12" style="1" customWidth="1"/>
    <col min="6915" max="6915" width="31.7109375" style="1" customWidth="1"/>
    <col min="6916" max="6916" width="10.28515625" style="1" customWidth="1"/>
    <col min="6917" max="6917" width="7.7109375" style="1" customWidth="1"/>
    <col min="6918" max="6919" width="14.85546875" style="1" bestFit="1" customWidth="1"/>
    <col min="6920" max="6937" width="0" style="1" hidden="1" customWidth="1"/>
    <col min="6938" max="6938" width="10" style="1" customWidth="1"/>
    <col min="6939" max="6939" width="10.28515625" style="1" customWidth="1"/>
    <col min="6940" max="6940" width="0" style="1" hidden="1" customWidth="1"/>
    <col min="6941" max="6943" width="6.7109375" style="1" customWidth="1"/>
    <col min="6944" max="6944" width="36.5703125" style="1" customWidth="1"/>
    <col min="6945" max="7168" width="10.7109375" style="1"/>
    <col min="7169" max="7169" width="5.42578125" style="1" customWidth="1"/>
    <col min="7170" max="7170" width="12" style="1" customWidth="1"/>
    <col min="7171" max="7171" width="31.7109375" style="1" customWidth="1"/>
    <col min="7172" max="7172" width="10.28515625" style="1" customWidth="1"/>
    <col min="7173" max="7173" width="7.7109375" style="1" customWidth="1"/>
    <col min="7174" max="7175" width="14.85546875" style="1" bestFit="1" customWidth="1"/>
    <col min="7176" max="7193" width="0" style="1" hidden="1" customWidth="1"/>
    <col min="7194" max="7194" width="10" style="1" customWidth="1"/>
    <col min="7195" max="7195" width="10.28515625" style="1" customWidth="1"/>
    <col min="7196" max="7196" width="0" style="1" hidden="1" customWidth="1"/>
    <col min="7197" max="7199" width="6.7109375" style="1" customWidth="1"/>
    <col min="7200" max="7200" width="36.5703125" style="1" customWidth="1"/>
    <col min="7201" max="7424" width="10.7109375" style="1"/>
    <col min="7425" max="7425" width="5.42578125" style="1" customWidth="1"/>
    <col min="7426" max="7426" width="12" style="1" customWidth="1"/>
    <col min="7427" max="7427" width="31.7109375" style="1" customWidth="1"/>
    <col min="7428" max="7428" width="10.28515625" style="1" customWidth="1"/>
    <col min="7429" max="7429" width="7.7109375" style="1" customWidth="1"/>
    <col min="7430" max="7431" width="14.85546875" style="1" bestFit="1" customWidth="1"/>
    <col min="7432" max="7449" width="0" style="1" hidden="1" customWidth="1"/>
    <col min="7450" max="7450" width="10" style="1" customWidth="1"/>
    <col min="7451" max="7451" width="10.28515625" style="1" customWidth="1"/>
    <col min="7452" max="7452" width="0" style="1" hidden="1" customWidth="1"/>
    <col min="7453" max="7455" width="6.7109375" style="1" customWidth="1"/>
    <col min="7456" max="7456" width="36.5703125" style="1" customWidth="1"/>
    <col min="7457" max="7680" width="10.7109375" style="1"/>
    <col min="7681" max="7681" width="5.42578125" style="1" customWidth="1"/>
    <col min="7682" max="7682" width="12" style="1" customWidth="1"/>
    <col min="7683" max="7683" width="31.7109375" style="1" customWidth="1"/>
    <col min="7684" max="7684" width="10.28515625" style="1" customWidth="1"/>
    <col min="7685" max="7685" width="7.7109375" style="1" customWidth="1"/>
    <col min="7686" max="7687" width="14.85546875" style="1" bestFit="1" customWidth="1"/>
    <col min="7688" max="7705" width="0" style="1" hidden="1" customWidth="1"/>
    <col min="7706" max="7706" width="10" style="1" customWidth="1"/>
    <col min="7707" max="7707" width="10.28515625" style="1" customWidth="1"/>
    <col min="7708" max="7708" width="0" style="1" hidden="1" customWidth="1"/>
    <col min="7709" max="7711" width="6.7109375" style="1" customWidth="1"/>
    <col min="7712" max="7712" width="36.5703125" style="1" customWidth="1"/>
    <col min="7713" max="7936" width="10.7109375" style="1"/>
    <col min="7937" max="7937" width="5.42578125" style="1" customWidth="1"/>
    <col min="7938" max="7938" width="12" style="1" customWidth="1"/>
    <col min="7939" max="7939" width="31.7109375" style="1" customWidth="1"/>
    <col min="7940" max="7940" width="10.28515625" style="1" customWidth="1"/>
    <col min="7941" max="7941" width="7.7109375" style="1" customWidth="1"/>
    <col min="7942" max="7943" width="14.85546875" style="1" bestFit="1" customWidth="1"/>
    <col min="7944" max="7961" width="0" style="1" hidden="1" customWidth="1"/>
    <col min="7962" max="7962" width="10" style="1" customWidth="1"/>
    <col min="7963" max="7963" width="10.28515625" style="1" customWidth="1"/>
    <col min="7964" max="7964" width="0" style="1" hidden="1" customWidth="1"/>
    <col min="7965" max="7967" width="6.7109375" style="1" customWidth="1"/>
    <col min="7968" max="7968" width="36.5703125" style="1" customWidth="1"/>
    <col min="7969" max="8192" width="10.7109375" style="1"/>
    <col min="8193" max="8193" width="5.42578125" style="1" customWidth="1"/>
    <col min="8194" max="8194" width="12" style="1" customWidth="1"/>
    <col min="8195" max="8195" width="31.7109375" style="1" customWidth="1"/>
    <col min="8196" max="8196" width="10.28515625" style="1" customWidth="1"/>
    <col min="8197" max="8197" width="7.7109375" style="1" customWidth="1"/>
    <col min="8198" max="8199" width="14.85546875" style="1" bestFit="1" customWidth="1"/>
    <col min="8200" max="8217" width="0" style="1" hidden="1" customWidth="1"/>
    <col min="8218" max="8218" width="10" style="1" customWidth="1"/>
    <col min="8219" max="8219" width="10.28515625" style="1" customWidth="1"/>
    <col min="8220" max="8220" width="0" style="1" hidden="1" customWidth="1"/>
    <col min="8221" max="8223" width="6.7109375" style="1" customWidth="1"/>
    <col min="8224" max="8224" width="36.5703125" style="1" customWidth="1"/>
    <col min="8225" max="8448" width="10.7109375" style="1"/>
    <col min="8449" max="8449" width="5.42578125" style="1" customWidth="1"/>
    <col min="8450" max="8450" width="12" style="1" customWidth="1"/>
    <col min="8451" max="8451" width="31.7109375" style="1" customWidth="1"/>
    <col min="8452" max="8452" width="10.28515625" style="1" customWidth="1"/>
    <col min="8453" max="8453" width="7.7109375" style="1" customWidth="1"/>
    <col min="8454" max="8455" width="14.85546875" style="1" bestFit="1" customWidth="1"/>
    <col min="8456" max="8473" width="0" style="1" hidden="1" customWidth="1"/>
    <col min="8474" max="8474" width="10" style="1" customWidth="1"/>
    <col min="8475" max="8475" width="10.28515625" style="1" customWidth="1"/>
    <col min="8476" max="8476" width="0" style="1" hidden="1" customWidth="1"/>
    <col min="8477" max="8479" width="6.7109375" style="1" customWidth="1"/>
    <col min="8480" max="8480" width="36.5703125" style="1" customWidth="1"/>
    <col min="8481" max="8704" width="10.7109375" style="1"/>
    <col min="8705" max="8705" width="5.42578125" style="1" customWidth="1"/>
    <col min="8706" max="8706" width="12" style="1" customWidth="1"/>
    <col min="8707" max="8707" width="31.7109375" style="1" customWidth="1"/>
    <col min="8708" max="8708" width="10.28515625" style="1" customWidth="1"/>
    <col min="8709" max="8709" width="7.7109375" style="1" customWidth="1"/>
    <col min="8710" max="8711" width="14.85546875" style="1" bestFit="1" customWidth="1"/>
    <col min="8712" max="8729" width="0" style="1" hidden="1" customWidth="1"/>
    <col min="8730" max="8730" width="10" style="1" customWidth="1"/>
    <col min="8731" max="8731" width="10.28515625" style="1" customWidth="1"/>
    <col min="8732" max="8732" width="0" style="1" hidden="1" customWidth="1"/>
    <col min="8733" max="8735" width="6.7109375" style="1" customWidth="1"/>
    <col min="8736" max="8736" width="36.5703125" style="1" customWidth="1"/>
    <col min="8737" max="8960" width="10.7109375" style="1"/>
    <col min="8961" max="8961" width="5.42578125" style="1" customWidth="1"/>
    <col min="8962" max="8962" width="12" style="1" customWidth="1"/>
    <col min="8963" max="8963" width="31.7109375" style="1" customWidth="1"/>
    <col min="8964" max="8964" width="10.28515625" style="1" customWidth="1"/>
    <col min="8965" max="8965" width="7.7109375" style="1" customWidth="1"/>
    <col min="8966" max="8967" width="14.85546875" style="1" bestFit="1" customWidth="1"/>
    <col min="8968" max="8985" width="0" style="1" hidden="1" customWidth="1"/>
    <col min="8986" max="8986" width="10" style="1" customWidth="1"/>
    <col min="8987" max="8987" width="10.28515625" style="1" customWidth="1"/>
    <col min="8988" max="8988" width="0" style="1" hidden="1" customWidth="1"/>
    <col min="8989" max="8991" width="6.7109375" style="1" customWidth="1"/>
    <col min="8992" max="8992" width="36.5703125" style="1" customWidth="1"/>
    <col min="8993" max="9216" width="10.7109375" style="1"/>
    <col min="9217" max="9217" width="5.42578125" style="1" customWidth="1"/>
    <col min="9218" max="9218" width="12" style="1" customWidth="1"/>
    <col min="9219" max="9219" width="31.7109375" style="1" customWidth="1"/>
    <col min="9220" max="9220" width="10.28515625" style="1" customWidth="1"/>
    <col min="9221" max="9221" width="7.7109375" style="1" customWidth="1"/>
    <col min="9222" max="9223" width="14.85546875" style="1" bestFit="1" customWidth="1"/>
    <col min="9224" max="9241" width="0" style="1" hidden="1" customWidth="1"/>
    <col min="9242" max="9242" width="10" style="1" customWidth="1"/>
    <col min="9243" max="9243" width="10.28515625" style="1" customWidth="1"/>
    <col min="9244" max="9244" width="0" style="1" hidden="1" customWidth="1"/>
    <col min="9245" max="9247" width="6.7109375" style="1" customWidth="1"/>
    <col min="9248" max="9248" width="36.5703125" style="1" customWidth="1"/>
    <col min="9249" max="9472" width="10.7109375" style="1"/>
    <col min="9473" max="9473" width="5.42578125" style="1" customWidth="1"/>
    <col min="9474" max="9474" width="12" style="1" customWidth="1"/>
    <col min="9475" max="9475" width="31.7109375" style="1" customWidth="1"/>
    <col min="9476" max="9476" width="10.28515625" style="1" customWidth="1"/>
    <col min="9477" max="9477" width="7.7109375" style="1" customWidth="1"/>
    <col min="9478" max="9479" width="14.85546875" style="1" bestFit="1" customWidth="1"/>
    <col min="9480" max="9497" width="0" style="1" hidden="1" customWidth="1"/>
    <col min="9498" max="9498" width="10" style="1" customWidth="1"/>
    <col min="9499" max="9499" width="10.28515625" style="1" customWidth="1"/>
    <col min="9500" max="9500" width="0" style="1" hidden="1" customWidth="1"/>
    <col min="9501" max="9503" width="6.7109375" style="1" customWidth="1"/>
    <col min="9504" max="9504" width="36.5703125" style="1" customWidth="1"/>
    <col min="9505" max="9728" width="10.7109375" style="1"/>
    <col min="9729" max="9729" width="5.42578125" style="1" customWidth="1"/>
    <col min="9730" max="9730" width="12" style="1" customWidth="1"/>
    <col min="9731" max="9731" width="31.7109375" style="1" customWidth="1"/>
    <col min="9732" max="9732" width="10.28515625" style="1" customWidth="1"/>
    <col min="9733" max="9733" width="7.7109375" style="1" customWidth="1"/>
    <col min="9734" max="9735" width="14.85546875" style="1" bestFit="1" customWidth="1"/>
    <col min="9736" max="9753" width="0" style="1" hidden="1" customWidth="1"/>
    <col min="9754" max="9754" width="10" style="1" customWidth="1"/>
    <col min="9755" max="9755" width="10.28515625" style="1" customWidth="1"/>
    <col min="9756" max="9756" width="0" style="1" hidden="1" customWidth="1"/>
    <col min="9757" max="9759" width="6.7109375" style="1" customWidth="1"/>
    <col min="9760" max="9760" width="36.5703125" style="1" customWidth="1"/>
    <col min="9761" max="9984" width="10.7109375" style="1"/>
    <col min="9985" max="9985" width="5.42578125" style="1" customWidth="1"/>
    <col min="9986" max="9986" width="12" style="1" customWidth="1"/>
    <col min="9987" max="9987" width="31.7109375" style="1" customWidth="1"/>
    <col min="9988" max="9988" width="10.28515625" style="1" customWidth="1"/>
    <col min="9989" max="9989" width="7.7109375" style="1" customWidth="1"/>
    <col min="9990" max="9991" width="14.85546875" style="1" bestFit="1" customWidth="1"/>
    <col min="9992" max="10009" width="0" style="1" hidden="1" customWidth="1"/>
    <col min="10010" max="10010" width="10" style="1" customWidth="1"/>
    <col min="10011" max="10011" width="10.28515625" style="1" customWidth="1"/>
    <col min="10012" max="10012" width="0" style="1" hidden="1" customWidth="1"/>
    <col min="10013" max="10015" width="6.7109375" style="1" customWidth="1"/>
    <col min="10016" max="10016" width="36.5703125" style="1" customWidth="1"/>
    <col min="10017" max="10240" width="10.7109375" style="1"/>
    <col min="10241" max="10241" width="5.42578125" style="1" customWidth="1"/>
    <col min="10242" max="10242" width="12" style="1" customWidth="1"/>
    <col min="10243" max="10243" width="31.7109375" style="1" customWidth="1"/>
    <col min="10244" max="10244" width="10.28515625" style="1" customWidth="1"/>
    <col min="10245" max="10245" width="7.7109375" style="1" customWidth="1"/>
    <col min="10246" max="10247" width="14.85546875" style="1" bestFit="1" customWidth="1"/>
    <col min="10248" max="10265" width="0" style="1" hidden="1" customWidth="1"/>
    <col min="10266" max="10266" width="10" style="1" customWidth="1"/>
    <col min="10267" max="10267" width="10.28515625" style="1" customWidth="1"/>
    <col min="10268" max="10268" width="0" style="1" hidden="1" customWidth="1"/>
    <col min="10269" max="10271" width="6.7109375" style="1" customWidth="1"/>
    <col min="10272" max="10272" width="36.5703125" style="1" customWidth="1"/>
    <col min="10273" max="10496" width="10.7109375" style="1"/>
    <col min="10497" max="10497" width="5.42578125" style="1" customWidth="1"/>
    <col min="10498" max="10498" width="12" style="1" customWidth="1"/>
    <col min="10499" max="10499" width="31.7109375" style="1" customWidth="1"/>
    <col min="10500" max="10500" width="10.28515625" style="1" customWidth="1"/>
    <col min="10501" max="10501" width="7.7109375" style="1" customWidth="1"/>
    <col min="10502" max="10503" width="14.85546875" style="1" bestFit="1" customWidth="1"/>
    <col min="10504" max="10521" width="0" style="1" hidden="1" customWidth="1"/>
    <col min="10522" max="10522" width="10" style="1" customWidth="1"/>
    <col min="10523" max="10523" width="10.28515625" style="1" customWidth="1"/>
    <col min="10524" max="10524" width="0" style="1" hidden="1" customWidth="1"/>
    <col min="10525" max="10527" width="6.7109375" style="1" customWidth="1"/>
    <col min="10528" max="10528" width="36.5703125" style="1" customWidth="1"/>
    <col min="10529" max="10752" width="10.7109375" style="1"/>
    <col min="10753" max="10753" width="5.42578125" style="1" customWidth="1"/>
    <col min="10754" max="10754" width="12" style="1" customWidth="1"/>
    <col min="10755" max="10755" width="31.7109375" style="1" customWidth="1"/>
    <col min="10756" max="10756" width="10.28515625" style="1" customWidth="1"/>
    <col min="10757" max="10757" width="7.7109375" style="1" customWidth="1"/>
    <col min="10758" max="10759" width="14.85546875" style="1" bestFit="1" customWidth="1"/>
    <col min="10760" max="10777" width="0" style="1" hidden="1" customWidth="1"/>
    <col min="10778" max="10778" width="10" style="1" customWidth="1"/>
    <col min="10779" max="10779" width="10.28515625" style="1" customWidth="1"/>
    <col min="10780" max="10780" width="0" style="1" hidden="1" customWidth="1"/>
    <col min="10781" max="10783" width="6.7109375" style="1" customWidth="1"/>
    <col min="10784" max="10784" width="36.5703125" style="1" customWidth="1"/>
    <col min="10785" max="11008" width="10.7109375" style="1"/>
    <col min="11009" max="11009" width="5.42578125" style="1" customWidth="1"/>
    <col min="11010" max="11010" width="12" style="1" customWidth="1"/>
    <col min="11011" max="11011" width="31.7109375" style="1" customWidth="1"/>
    <col min="11012" max="11012" width="10.28515625" style="1" customWidth="1"/>
    <col min="11013" max="11013" width="7.7109375" style="1" customWidth="1"/>
    <col min="11014" max="11015" width="14.85546875" style="1" bestFit="1" customWidth="1"/>
    <col min="11016" max="11033" width="0" style="1" hidden="1" customWidth="1"/>
    <col min="11034" max="11034" width="10" style="1" customWidth="1"/>
    <col min="11035" max="11035" width="10.28515625" style="1" customWidth="1"/>
    <col min="11036" max="11036" width="0" style="1" hidden="1" customWidth="1"/>
    <col min="11037" max="11039" width="6.7109375" style="1" customWidth="1"/>
    <col min="11040" max="11040" width="36.5703125" style="1" customWidth="1"/>
    <col min="11041" max="11264" width="10.7109375" style="1"/>
    <col min="11265" max="11265" width="5.42578125" style="1" customWidth="1"/>
    <col min="11266" max="11266" width="12" style="1" customWidth="1"/>
    <col min="11267" max="11267" width="31.7109375" style="1" customWidth="1"/>
    <col min="11268" max="11268" width="10.28515625" style="1" customWidth="1"/>
    <col min="11269" max="11269" width="7.7109375" style="1" customWidth="1"/>
    <col min="11270" max="11271" width="14.85546875" style="1" bestFit="1" customWidth="1"/>
    <col min="11272" max="11289" width="0" style="1" hidden="1" customWidth="1"/>
    <col min="11290" max="11290" width="10" style="1" customWidth="1"/>
    <col min="11291" max="11291" width="10.28515625" style="1" customWidth="1"/>
    <col min="11292" max="11292" width="0" style="1" hidden="1" customWidth="1"/>
    <col min="11293" max="11295" width="6.7109375" style="1" customWidth="1"/>
    <col min="11296" max="11296" width="36.5703125" style="1" customWidth="1"/>
    <col min="11297" max="11520" width="10.7109375" style="1"/>
    <col min="11521" max="11521" width="5.42578125" style="1" customWidth="1"/>
    <col min="11522" max="11522" width="12" style="1" customWidth="1"/>
    <col min="11523" max="11523" width="31.7109375" style="1" customWidth="1"/>
    <col min="11524" max="11524" width="10.28515625" style="1" customWidth="1"/>
    <col min="11525" max="11525" width="7.7109375" style="1" customWidth="1"/>
    <col min="11526" max="11527" width="14.85546875" style="1" bestFit="1" customWidth="1"/>
    <col min="11528" max="11545" width="0" style="1" hidden="1" customWidth="1"/>
    <col min="11546" max="11546" width="10" style="1" customWidth="1"/>
    <col min="11547" max="11547" width="10.28515625" style="1" customWidth="1"/>
    <col min="11548" max="11548" width="0" style="1" hidden="1" customWidth="1"/>
    <col min="11549" max="11551" width="6.7109375" style="1" customWidth="1"/>
    <col min="11552" max="11552" width="36.5703125" style="1" customWidth="1"/>
    <col min="11553" max="11776" width="10.7109375" style="1"/>
    <col min="11777" max="11777" width="5.42578125" style="1" customWidth="1"/>
    <col min="11778" max="11778" width="12" style="1" customWidth="1"/>
    <col min="11779" max="11779" width="31.7109375" style="1" customWidth="1"/>
    <col min="11780" max="11780" width="10.28515625" style="1" customWidth="1"/>
    <col min="11781" max="11781" width="7.7109375" style="1" customWidth="1"/>
    <col min="11782" max="11783" width="14.85546875" style="1" bestFit="1" customWidth="1"/>
    <col min="11784" max="11801" width="0" style="1" hidden="1" customWidth="1"/>
    <col min="11802" max="11802" width="10" style="1" customWidth="1"/>
    <col min="11803" max="11803" width="10.28515625" style="1" customWidth="1"/>
    <col min="11804" max="11804" width="0" style="1" hidden="1" customWidth="1"/>
    <col min="11805" max="11807" width="6.7109375" style="1" customWidth="1"/>
    <col min="11808" max="11808" width="36.5703125" style="1" customWidth="1"/>
    <col min="11809" max="12032" width="10.7109375" style="1"/>
    <col min="12033" max="12033" width="5.42578125" style="1" customWidth="1"/>
    <col min="12034" max="12034" width="12" style="1" customWidth="1"/>
    <col min="12035" max="12035" width="31.7109375" style="1" customWidth="1"/>
    <col min="12036" max="12036" width="10.28515625" style="1" customWidth="1"/>
    <col min="12037" max="12037" width="7.7109375" style="1" customWidth="1"/>
    <col min="12038" max="12039" width="14.85546875" style="1" bestFit="1" customWidth="1"/>
    <col min="12040" max="12057" width="0" style="1" hidden="1" customWidth="1"/>
    <col min="12058" max="12058" width="10" style="1" customWidth="1"/>
    <col min="12059" max="12059" width="10.28515625" style="1" customWidth="1"/>
    <col min="12060" max="12060" width="0" style="1" hidden="1" customWidth="1"/>
    <col min="12061" max="12063" width="6.7109375" style="1" customWidth="1"/>
    <col min="12064" max="12064" width="36.5703125" style="1" customWidth="1"/>
    <col min="12065" max="12288" width="10.7109375" style="1"/>
    <col min="12289" max="12289" width="5.42578125" style="1" customWidth="1"/>
    <col min="12290" max="12290" width="12" style="1" customWidth="1"/>
    <col min="12291" max="12291" width="31.7109375" style="1" customWidth="1"/>
    <col min="12292" max="12292" width="10.28515625" style="1" customWidth="1"/>
    <col min="12293" max="12293" width="7.7109375" style="1" customWidth="1"/>
    <col min="12294" max="12295" width="14.85546875" style="1" bestFit="1" customWidth="1"/>
    <col min="12296" max="12313" width="0" style="1" hidden="1" customWidth="1"/>
    <col min="12314" max="12314" width="10" style="1" customWidth="1"/>
    <col min="12315" max="12315" width="10.28515625" style="1" customWidth="1"/>
    <col min="12316" max="12316" width="0" style="1" hidden="1" customWidth="1"/>
    <col min="12317" max="12319" width="6.7109375" style="1" customWidth="1"/>
    <col min="12320" max="12320" width="36.5703125" style="1" customWidth="1"/>
    <col min="12321" max="12544" width="10.7109375" style="1"/>
    <col min="12545" max="12545" width="5.42578125" style="1" customWidth="1"/>
    <col min="12546" max="12546" width="12" style="1" customWidth="1"/>
    <col min="12547" max="12547" width="31.7109375" style="1" customWidth="1"/>
    <col min="12548" max="12548" width="10.28515625" style="1" customWidth="1"/>
    <col min="12549" max="12549" width="7.7109375" style="1" customWidth="1"/>
    <col min="12550" max="12551" width="14.85546875" style="1" bestFit="1" customWidth="1"/>
    <col min="12552" max="12569" width="0" style="1" hidden="1" customWidth="1"/>
    <col min="12570" max="12570" width="10" style="1" customWidth="1"/>
    <col min="12571" max="12571" width="10.28515625" style="1" customWidth="1"/>
    <col min="12572" max="12572" width="0" style="1" hidden="1" customWidth="1"/>
    <col min="12573" max="12575" width="6.7109375" style="1" customWidth="1"/>
    <col min="12576" max="12576" width="36.5703125" style="1" customWidth="1"/>
    <col min="12577" max="12800" width="10.7109375" style="1"/>
    <col min="12801" max="12801" width="5.42578125" style="1" customWidth="1"/>
    <col min="12802" max="12802" width="12" style="1" customWidth="1"/>
    <col min="12803" max="12803" width="31.7109375" style="1" customWidth="1"/>
    <col min="12804" max="12804" width="10.28515625" style="1" customWidth="1"/>
    <col min="12805" max="12805" width="7.7109375" style="1" customWidth="1"/>
    <col min="12806" max="12807" width="14.85546875" style="1" bestFit="1" customWidth="1"/>
    <col min="12808" max="12825" width="0" style="1" hidden="1" customWidth="1"/>
    <col min="12826" max="12826" width="10" style="1" customWidth="1"/>
    <col min="12827" max="12827" width="10.28515625" style="1" customWidth="1"/>
    <col min="12828" max="12828" width="0" style="1" hidden="1" customWidth="1"/>
    <col min="12829" max="12831" width="6.7109375" style="1" customWidth="1"/>
    <col min="12832" max="12832" width="36.5703125" style="1" customWidth="1"/>
    <col min="12833" max="13056" width="10.7109375" style="1"/>
    <col min="13057" max="13057" width="5.42578125" style="1" customWidth="1"/>
    <col min="13058" max="13058" width="12" style="1" customWidth="1"/>
    <col min="13059" max="13059" width="31.7109375" style="1" customWidth="1"/>
    <col min="13060" max="13060" width="10.28515625" style="1" customWidth="1"/>
    <col min="13061" max="13061" width="7.7109375" style="1" customWidth="1"/>
    <col min="13062" max="13063" width="14.85546875" style="1" bestFit="1" customWidth="1"/>
    <col min="13064" max="13081" width="0" style="1" hidden="1" customWidth="1"/>
    <col min="13082" max="13082" width="10" style="1" customWidth="1"/>
    <col min="13083" max="13083" width="10.28515625" style="1" customWidth="1"/>
    <col min="13084" max="13084" width="0" style="1" hidden="1" customWidth="1"/>
    <col min="13085" max="13087" width="6.7109375" style="1" customWidth="1"/>
    <col min="13088" max="13088" width="36.5703125" style="1" customWidth="1"/>
    <col min="13089" max="13312" width="10.7109375" style="1"/>
    <col min="13313" max="13313" width="5.42578125" style="1" customWidth="1"/>
    <col min="13314" max="13314" width="12" style="1" customWidth="1"/>
    <col min="13315" max="13315" width="31.7109375" style="1" customWidth="1"/>
    <col min="13316" max="13316" width="10.28515625" style="1" customWidth="1"/>
    <col min="13317" max="13317" width="7.7109375" style="1" customWidth="1"/>
    <col min="13318" max="13319" width="14.85546875" style="1" bestFit="1" customWidth="1"/>
    <col min="13320" max="13337" width="0" style="1" hidden="1" customWidth="1"/>
    <col min="13338" max="13338" width="10" style="1" customWidth="1"/>
    <col min="13339" max="13339" width="10.28515625" style="1" customWidth="1"/>
    <col min="13340" max="13340" width="0" style="1" hidden="1" customWidth="1"/>
    <col min="13341" max="13343" width="6.7109375" style="1" customWidth="1"/>
    <col min="13344" max="13344" width="36.5703125" style="1" customWidth="1"/>
    <col min="13345" max="13568" width="10.7109375" style="1"/>
    <col min="13569" max="13569" width="5.42578125" style="1" customWidth="1"/>
    <col min="13570" max="13570" width="12" style="1" customWidth="1"/>
    <col min="13571" max="13571" width="31.7109375" style="1" customWidth="1"/>
    <col min="13572" max="13572" width="10.28515625" style="1" customWidth="1"/>
    <col min="13573" max="13573" width="7.7109375" style="1" customWidth="1"/>
    <col min="13574" max="13575" width="14.85546875" style="1" bestFit="1" customWidth="1"/>
    <col min="13576" max="13593" width="0" style="1" hidden="1" customWidth="1"/>
    <col min="13594" max="13594" width="10" style="1" customWidth="1"/>
    <col min="13595" max="13595" width="10.28515625" style="1" customWidth="1"/>
    <col min="13596" max="13596" width="0" style="1" hidden="1" customWidth="1"/>
    <col min="13597" max="13599" width="6.7109375" style="1" customWidth="1"/>
    <col min="13600" max="13600" width="36.5703125" style="1" customWidth="1"/>
    <col min="13601" max="13824" width="10.7109375" style="1"/>
    <col min="13825" max="13825" width="5.42578125" style="1" customWidth="1"/>
    <col min="13826" max="13826" width="12" style="1" customWidth="1"/>
    <col min="13827" max="13827" width="31.7109375" style="1" customWidth="1"/>
    <col min="13828" max="13828" width="10.28515625" style="1" customWidth="1"/>
    <col min="13829" max="13829" width="7.7109375" style="1" customWidth="1"/>
    <col min="13830" max="13831" width="14.85546875" style="1" bestFit="1" customWidth="1"/>
    <col min="13832" max="13849" width="0" style="1" hidden="1" customWidth="1"/>
    <col min="13850" max="13850" width="10" style="1" customWidth="1"/>
    <col min="13851" max="13851" width="10.28515625" style="1" customWidth="1"/>
    <col min="13852" max="13852" width="0" style="1" hidden="1" customWidth="1"/>
    <col min="13853" max="13855" width="6.7109375" style="1" customWidth="1"/>
    <col min="13856" max="13856" width="36.5703125" style="1" customWidth="1"/>
    <col min="13857" max="14080" width="10.7109375" style="1"/>
    <col min="14081" max="14081" width="5.42578125" style="1" customWidth="1"/>
    <col min="14082" max="14082" width="12" style="1" customWidth="1"/>
    <col min="14083" max="14083" width="31.7109375" style="1" customWidth="1"/>
    <col min="14084" max="14084" width="10.28515625" style="1" customWidth="1"/>
    <col min="14085" max="14085" width="7.7109375" style="1" customWidth="1"/>
    <col min="14086" max="14087" width="14.85546875" style="1" bestFit="1" customWidth="1"/>
    <col min="14088" max="14105" width="0" style="1" hidden="1" customWidth="1"/>
    <col min="14106" max="14106" width="10" style="1" customWidth="1"/>
    <col min="14107" max="14107" width="10.28515625" style="1" customWidth="1"/>
    <col min="14108" max="14108" width="0" style="1" hidden="1" customWidth="1"/>
    <col min="14109" max="14111" width="6.7109375" style="1" customWidth="1"/>
    <col min="14112" max="14112" width="36.5703125" style="1" customWidth="1"/>
    <col min="14113" max="14336" width="10.7109375" style="1"/>
    <col min="14337" max="14337" width="5.42578125" style="1" customWidth="1"/>
    <col min="14338" max="14338" width="12" style="1" customWidth="1"/>
    <col min="14339" max="14339" width="31.7109375" style="1" customWidth="1"/>
    <col min="14340" max="14340" width="10.28515625" style="1" customWidth="1"/>
    <col min="14341" max="14341" width="7.7109375" style="1" customWidth="1"/>
    <col min="14342" max="14343" width="14.85546875" style="1" bestFit="1" customWidth="1"/>
    <col min="14344" max="14361" width="0" style="1" hidden="1" customWidth="1"/>
    <col min="14362" max="14362" width="10" style="1" customWidth="1"/>
    <col min="14363" max="14363" width="10.28515625" style="1" customWidth="1"/>
    <col min="14364" max="14364" width="0" style="1" hidden="1" customWidth="1"/>
    <col min="14365" max="14367" width="6.7109375" style="1" customWidth="1"/>
    <col min="14368" max="14368" width="36.5703125" style="1" customWidth="1"/>
    <col min="14369" max="14592" width="10.7109375" style="1"/>
    <col min="14593" max="14593" width="5.42578125" style="1" customWidth="1"/>
    <col min="14594" max="14594" width="12" style="1" customWidth="1"/>
    <col min="14595" max="14595" width="31.7109375" style="1" customWidth="1"/>
    <col min="14596" max="14596" width="10.28515625" style="1" customWidth="1"/>
    <col min="14597" max="14597" width="7.7109375" style="1" customWidth="1"/>
    <col min="14598" max="14599" width="14.85546875" style="1" bestFit="1" customWidth="1"/>
    <col min="14600" max="14617" width="0" style="1" hidden="1" customWidth="1"/>
    <col min="14618" max="14618" width="10" style="1" customWidth="1"/>
    <col min="14619" max="14619" width="10.28515625" style="1" customWidth="1"/>
    <col min="14620" max="14620" width="0" style="1" hidden="1" customWidth="1"/>
    <col min="14621" max="14623" width="6.7109375" style="1" customWidth="1"/>
    <col min="14624" max="14624" width="36.5703125" style="1" customWidth="1"/>
    <col min="14625" max="14848" width="10.7109375" style="1"/>
    <col min="14849" max="14849" width="5.42578125" style="1" customWidth="1"/>
    <col min="14850" max="14850" width="12" style="1" customWidth="1"/>
    <col min="14851" max="14851" width="31.7109375" style="1" customWidth="1"/>
    <col min="14852" max="14852" width="10.28515625" style="1" customWidth="1"/>
    <col min="14853" max="14853" width="7.7109375" style="1" customWidth="1"/>
    <col min="14854" max="14855" width="14.85546875" style="1" bestFit="1" customWidth="1"/>
    <col min="14856" max="14873" width="0" style="1" hidden="1" customWidth="1"/>
    <col min="14874" max="14874" width="10" style="1" customWidth="1"/>
    <col min="14875" max="14875" width="10.28515625" style="1" customWidth="1"/>
    <col min="14876" max="14876" width="0" style="1" hidden="1" customWidth="1"/>
    <col min="14877" max="14879" width="6.7109375" style="1" customWidth="1"/>
    <col min="14880" max="14880" width="36.5703125" style="1" customWidth="1"/>
    <col min="14881" max="15104" width="10.7109375" style="1"/>
    <col min="15105" max="15105" width="5.42578125" style="1" customWidth="1"/>
    <col min="15106" max="15106" width="12" style="1" customWidth="1"/>
    <col min="15107" max="15107" width="31.7109375" style="1" customWidth="1"/>
    <col min="15108" max="15108" width="10.28515625" style="1" customWidth="1"/>
    <col min="15109" max="15109" width="7.7109375" style="1" customWidth="1"/>
    <col min="15110" max="15111" width="14.85546875" style="1" bestFit="1" customWidth="1"/>
    <col min="15112" max="15129" width="0" style="1" hidden="1" customWidth="1"/>
    <col min="15130" max="15130" width="10" style="1" customWidth="1"/>
    <col min="15131" max="15131" width="10.28515625" style="1" customWidth="1"/>
    <col min="15132" max="15132" width="0" style="1" hidden="1" customWidth="1"/>
    <col min="15133" max="15135" width="6.7109375" style="1" customWidth="1"/>
    <col min="15136" max="15136" width="36.5703125" style="1" customWidth="1"/>
    <col min="15137" max="15360" width="10.7109375" style="1"/>
    <col min="15361" max="15361" width="5.42578125" style="1" customWidth="1"/>
    <col min="15362" max="15362" width="12" style="1" customWidth="1"/>
    <col min="15363" max="15363" width="31.7109375" style="1" customWidth="1"/>
    <col min="15364" max="15364" width="10.28515625" style="1" customWidth="1"/>
    <col min="15365" max="15365" width="7.7109375" style="1" customWidth="1"/>
    <col min="15366" max="15367" width="14.85546875" style="1" bestFit="1" customWidth="1"/>
    <col min="15368" max="15385" width="0" style="1" hidden="1" customWidth="1"/>
    <col min="15386" max="15386" width="10" style="1" customWidth="1"/>
    <col min="15387" max="15387" width="10.28515625" style="1" customWidth="1"/>
    <col min="15388" max="15388" width="0" style="1" hidden="1" customWidth="1"/>
    <col min="15389" max="15391" width="6.7109375" style="1" customWidth="1"/>
    <col min="15392" max="15392" width="36.5703125" style="1" customWidth="1"/>
    <col min="15393" max="15616" width="10.7109375" style="1"/>
    <col min="15617" max="15617" width="5.42578125" style="1" customWidth="1"/>
    <col min="15618" max="15618" width="12" style="1" customWidth="1"/>
    <col min="15619" max="15619" width="31.7109375" style="1" customWidth="1"/>
    <col min="15620" max="15620" width="10.28515625" style="1" customWidth="1"/>
    <col min="15621" max="15621" width="7.7109375" style="1" customWidth="1"/>
    <col min="15622" max="15623" width="14.85546875" style="1" bestFit="1" customWidth="1"/>
    <col min="15624" max="15641" width="0" style="1" hidden="1" customWidth="1"/>
    <col min="15642" max="15642" width="10" style="1" customWidth="1"/>
    <col min="15643" max="15643" width="10.28515625" style="1" customWidth="1"/>
    <col min="15644" max="15644" width="0" style="1" hidden="1" customWidth="1"/>
    <col min="15645" max="15647" width="6.7109375" style="1" customWidth="1"/>
    <col min="15648" max="15648" width="36.5703125" style="1" customWidth="1"/>
    <col min="15649" max="15872" width="10.7109375" style="1"/>
    <col min="15873" max="15873" width="5.42578125" style="1" customWidth="1"/>
    <col min="15874" max="15874" width="12" style="1" customWidth="1"/>
    <col min="15875" max="15875" width="31.7109375" style="1" customWidth="1"/>
    <col min="15876" max="15876" width="10.28515625" style="1" customWidth="1"/>
    <col min="15877" max="15877" width="7.7109375" style="1" customWidth="1"/>
    <col min="15878" max="15879" width="14.85546875" style="1" bestFit="1" customWidth="1"/>
    <col min="15880" max="15897" width="0" style="1" hidden="1" customWidth="1"/>
    <col min="15898" max="15898" width="10" style="1" customWidth="1"/>
    <col min="15899" max="15899" width="10.28515625" style="1" customWidth="1"/>
    <col min="15900" max="15900" width="0" style="1" hidden="1" customWidth="1"/>
    <col min="15901" max="15903" width="6.7109375" style="1" customWidth="1"/>
    <col min="15904" max="15904" width="36.5703125" style="1" customWidth="1"/>
    <col min="15905" max="16128" width="10.7109375" style="1"/>
    <col min="16129" max="16129" width="5.42578125" style="1" customWidth="1"/>
    <col min="16130" max="16130" width="12" style="1" customWidth="1"/>
    <col min="16131" max="16131" width="31.7109375" style="1" customWidth="1"/>
    <col min="16132" max="16132" width="10.28515625" style="1" customWidth="1"/>
    <col min="16133" max="16133" width="7.7109375" style="1" customWidth="1"/>
    <col min="16134" max="16135" width="14.85546875" style="1" bestFit="1" customWidth="1"/>
    <col min="16136" max="16153" width="0" style="1" hidden="1" customWidth="1"/>
    <col min="16154" max="16154" width="10" style="1" customWidth="1"/>
    <col min="16155" max="16155" width="10.28515625" style="1" customWidth="1"/>
    <col min="16156" max="16156" width="0" style="1" hidden="1" customWidth="1"/>
    <col min="16157" max="16159" width="6.7109375" style="1" customWidth="1"/>
    <col min="16160" max="16160" width="36.5703125" style="1" customWidth="1"/>
    <col min="16161" max="16384" width="10.7109375" style="1"/>
  </cols>
  <sheetData>
    <row r="1" spans="1:32" x14ac:dyDescent="0.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</row>
    <row r="2" spans="1:32" x14ac:dyDescent="0.2">
      <c r="A2" s="237" t="s">
        <v>48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</row>
    <row r="3" spans="1:32" x14ac:dyDescent="0.2">
      <c r="A3" s="238" t="s">
        <v>47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</row>
    <row r="4" spans="1:32" x14ac:dyDescent="0.2">
      <c r="A4" s="199" t="s">
        <v>186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</row>
    <row r="5" spans="1:32" x14ac:dyDescent="0.2">
      <c r="A5" s="206" t="s">
        <v>125</v>
      </c>
      <c r="B5" s="206"/>
      <c r="C5" s="50" t="s">
        <v>164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">
      <c r="A6" s="206" t="s">
        <v>127</v>
      </c>
      <c r="B6" s="206"/>
      <c r="C6" s="50" t="s">
        <v>165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">
      <c r="A7" s="206" t="s">
        <v>49</v>
      </c>
      <c r="B7" s="206"/>
      <c r="C7" s="50" t="s">
        <v>139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206" t="s">
        <v>131</v>
      </c>
      <c r="B8" s="206"/>
      <c r="C8" s="50" t="s">
        <v>166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206" t="s">
        <v>133</v>
      </c>
      <c r="B9" s="206"/>
      <c r="C9" s="50" t="s">
        <v>167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">
      <c r="A10" s="208" t="s">
        <v>52</v>
      </c>
      <c r="B10" s="209" t="s">
        <v>0</v>
      </c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10"/>
    </row>
    <row r="11" spans="1:32" ht="25.5" customHeight="1" x14ac:dyDescent="0.2">
      <c r="A11" s="227" t="s">
        <v>59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9"/>
    </row>
    <row r="12" spans="1:32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2.75" customHeight="1" x14ac:dyDescent="0.2">
      <c r="A13" s="211" t="s">
        <v>1</v>
      </c>
      <c r="B13" s="212"/>
      <c r="C13" s="213"/>
      <c r="D13" s="220" t="s">
        <v>3</v>
      </c>
      <c r="E13" s="220" t="s">
        <v>5</v>
      </c>
      <c r="F13" s="214" t="s">
        <v>6</v>
      </c>
      <c r="G13" s="216"/>
      <c r="H13" s="214" t="s">
        <v>7</v>
      </c>
      <c r="I13" s="216"/>
      <c r="J13" s="211" t="s">
        <v>8</v>
      </c>
      <c r="K13" s="213"/>
      <c r="L13" s="211" t="s">
        <v>8</v>
      </c>
      <c r="M13" s="213"/>
      <c r="N13" s="211" t="s">
        <v>24</v>
      </c>
      <c r="O13" s="213"/>
      <c r="P13" s="211" t="s">
        <v>9</v>
      </c>
      <c r="Q13" s="213"/>
      <c r="R13" s="211" t="s">
        <v>10</v>
      </c>
      <c r="S13" s="213"/>
      <c r="T13" s="211" t="s">
        <v>10</v>
      </c>
      <c r="U13" s="213"/>
      <c r="V13" s="211" t="s">
        <v>25</v>
      </c>
      <c r="W13" s="213"/>
      <c r="X13" s="211" t="s">
        <v>11</v>
      </c>
      <c r="Y13" s="213"/>
      <c r="Z13" s="198" t="s">
        <v>7</v>
      </c>
      <c r="AA13" s="198"/>
      <c r="AB13" s="198"/>
      <c r="AC13" s="214" t="s">
        <v>12</v>
      </c>
      <c r="AD13" s="215"/>
      <c r="AE13" s="216"/>
      <c r="AF13" s="197" t="s">
        <v>22</v>
      </c>
    </row>
    <row r="14" spans="1:32" x14ac:dyDescent="0.2">
      <c r="A14" s="8" t="s">
        <v>13</v>
      </c>
      <c r="B14" s="198" t="s">
        <v>2</v>
      </c>
      <c r="C14" s="198"/>
      <c r="D14" s="221"/>
      <c r="E14" s="221"/>
      <c r="F14" s="9" t="s">
        <v>14</v>
      </c>
      <c r="G14" s="9" t="s">
        <v>54</v>
      </c>
      <c r="H14" s="9" t="s">
        <v>4</v>
      </c>
      <c r="I14" s="9" t="s">
        <v>16</v>
      </c>
      <c r="J14" s="9" t="s">
        <v>14</v>
      </c>
      <c r="K14" s="9" t="s">
        <v>15</v>
      </c>
      <c r="L14" s="10" t="s">
        <v>17</v>
      </c>
      <c r="M14" s="10" t="s">
        <v>18</v>
      </c>
      <c r="N14" s="9" t="s">
        <v>14</v>
      </c>
      <c r="O14" s="9" t="s">
        <v>15</v>
      </c>
      <c r="P14" s="10" t="s">
        <v>17</v>
      </c>
      <c r="Q14" s="10" t="s">
        <v>18</v>
      </c>
      <c r="R14" s="9" t="s">
        <v>14</v>
      </c>
      <c r="S14" s="9" t="s">
        <v>15</v>
      </c>
      <c r="T14" s="10" t="s">
        <v>17</v>
      </c>
      <c r="U14" s="10" t="s">
        <v>18</v>
      </c>
      <c r="V14" s="9" t="s">
        <v>14</v>
      </c>
      <c r="W14" s="9" t="s">
        <v>15</v>
      </c>
      <c r="X14" s="10" t="s">
        <v>17</v>
      </c>
      <c r="Y14" s="10" t="s">
        <v>18</v>
      </c>
      <c r="Z14" s="10" t="s">
        <v>46</v>
      </c>
      <c r="AA14" s="10" t="s">
        <v>16</v>
      </c>
      <c r="AB14" s="10" t="s">
        <v>23</v>
      </c>
      <c r="AC14" s="9" t="s">
        <v>19</v>
      </c>
      <c r="AD14" s="9" t="s">
        <v>20</v>
      </c>
      <c r="AE14" s="9" t="s">
        <v>21</v>
      </c>
      <c r="AF14" s="197"/>
    </row>
    <row r="15" spans="1:32" ht="60" x14ac:dyDescent="0.2">
      <c r="A15" s="11"/>
      <c r="B15" s="235" t="s">
        <v>60</v>
      </c>
      <c r="C15" s="236"/>
      <c r="D15" s="66" t="s">
        <v>61</v>
      </c>
      <c r="E15" s="41">
        <v>0.9</v>
      </c>
      <c r="F15" s="164">
        <v>636551.53</v>
      </c>
      <c r="G15" s="164">
        <v>315123.15999999997</v>
      </c>
      <c r="H15" s="15"/>
      <c r="I15" s="15"/>
      <c r="J15" s="16"/>
      <c r="K15" s="16"/>
      <c r="L15" s="11"/>
      <c r="M15" s="11"/>
      <c r="N15" s="16"/>
      <c r="O15" s="16"/>
      <c r="P15" s="11"/>
      <c r="Q15" s="11"/>
      <c r="R15" s="16"/>
      <c r="S15" s="16"/>
      <c r="T15" s="11"/>
      <c r="U15" s="11"/>
      <c r="V15" s="16"/>
      <c r="W15" s="16"/>
      <c r="X15" s="11"/>
      <c r="Y15" s="17"/>
      <c r="Z15" s="165">
        <v>1690</v>
      </c>
      <c r="AA15" s="166">
        <v>1917</v>
      </c>
      <c r="AB15" s="15"/>
      <c r="AC15" s="17"/>
      <c r="AD15" s="17"/>
      <c r="AE15" s="21"/>
      <c r="AF15" s="167" t="s">
        <v>187</v>
      </c>
    </row>
    <row r="16" spans="1:32" ht="45" customHeight="1" x14ac:dyDescent="0.2">
      <c r="A16" s="11"/>
      <c r="B16" s="235" t="s">
        <v>62</v>
      </c>
      <c r="C16" s="236"/>
      <c r="D16" s="66" t="s">
        <v>29</v>
      </c>
      <c r="E16" s="41">
        <v>0.1</v>
      </c>
      <c r="F16" s="164">
        <v>70727.95</v>
      </c>
      <c r="G16" s="164">
        <v>35013.69</v>
      </c>
      <c r="H16" s="15"/>
      <c r="I16" s="15"/>
      <c r="J16" s="16"/>
      <c r="K16" s="16"/>
      <c r="L16" s="11"/>
      <c r="M16" s="11"/>
      <c r="N16" s="16"/>
      <c r="O16" s="16"/>
      <c r="P16" s="11"/>
      <c r="Q16" s="11"/>
      <c r="R16" s="16"/>
      <c r="S16" s="16"/>
      <c r="T16" s="11"/>
      <c r="U16" s="11"/>
      <c r="V16" s="16"/>
      <c r="W16" s="16"/>
      <c r="X16" s="11"/>
      <c r="Y16" s="17"/>
      <c r="Z16" s="165">
        <v>68</v>
      </c>
      <c r="AA16" s="166">
        <v>68</v>
      </c>
      <c r="AB16" s="15"/>
      <c r="AC16" s="17"/>
      <c r="AD16" s="17"/>
      <c r="AE16" s="24"/>
      <c r="AF16" s="24"/>
    </row>
    <row r="17" spans="1:32" ht="45" customHeight="1" x14ac:dyDescent="0.2">
      <c r="A17" s="217"/>
      <c r="B17" s="218"/>
      <c r="C17" s="219"/>
      <c r="D17" s="10"/>
      <c r="E17" s="27">
        <f>SUM(E15:E16)</f>
        <v>1</v>
      </c>
      <c r="F17" s="69">
        <f>SUM(F15:F16)</f>
        <v>707279.48</v>
      </c>
      <c r="G17" s="69">
        <f>SUM(G15:G16)</f>
        <v>350136.85</v>
      </c>
      <c r="H17" s="43"/>
      <c r="I17" s="43"/>
      <c r="J17" s="43"/>
      <c r="K17" s="43"/>
      <c r="L17" s="10"/>
      <c r="M17" s="44"/>
      <c r="N17" s="45"/>
      <c r="O17" s="45"/>
      <c r="P17" s="10"/>
      <c r="Q17" s="10"/>
      <c r="R17" s="43"/>
      <c r="S17" s="43"/>
      <c r="T17" s="10"/>
      <c r="U17" s="10"/>
      <c r="V17" s="43"/>
      <c r="W17" s="43"/>
      <c r="X17" s="10"/>
      <c r="Y17" s="10"/>
      <c r="Z17" s="17">
        <f>SUM(Z15:Z16)</f>
        <v>1758</v>
      </c>
      <c r="AA17" s="17">
        <f>SUM(AA15:AA16)</f>
        <v>1985</v>
      </c>
      <c r="AB17" s="17"/>
      <c r="AC17" s="21"/>
      <c r="AD17" s="21"/>
      <c r="AE17" s="29"/>
      <c r="AF17" s="29"/>
    </row>
    <row r="18" spans="1:32" s="36" customFormat="1" ht="21.95" customHeight="1" x14ac:dyDescent="0.2">
      <c r="A18" s="47" t="s">
        <v>53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3"/>
      <c r="O18" s="34"/>
      <c r="P18" s="35"/>
    </row>
    <row r="19" spans="1:32" s="36" customFormat="1" ht="21.95" customHeight="1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34"/>
      <c r="P19" s="35"/>
    </row>
    <row r="20" spans="1:32" s="36" customFormat="1" x14ac:dyDescent="0.2"/>
    <row r="21" spans="1:32" s="36" customFormat="1" x14ac:dyDescent="0.2"/>
    <row r="22" spans="1:32" s="36" customFormat="1" x14ac:dyDescent="0.2"/>
    <row r="23" spans="1:32" s="37" customFormat="1" x14ac:dyDescent="0.2"/>
    <row r="24" spans="1:32" ht="45" customHeight="1" x14ac:dyDescent="0.2"/>
    <row r="25" spans="1:32" ht="45" customHeight="1" x14ac:dyDescent="0.2"/>
    <row r="26" spans="1:32" ht="45" customHeight="1" x14ac:dyDescent="0.2"/>
    <row r="27" spans="1:32" ht="45" customHeight="1" x14ac:dyDescent="0.2"/>
    <row r="28" spans="1:32" ht="45" customHeight="1" x14ac:dyDescent="0.2"/>
    <row r="29" spans="1:32" ht="45" customHeight="1" x14ac:dyDescent="0.2"/>
    <row r="30" spans="1:32" ht="45" customHeight="1" x14ac:dyDescent="0.2"/>
    <row r="31" spans="1:32" ht="45" customHeight="1" x14ac:dyDescent="0.2"/>
    <row r="32" spans="1:32" ht="45" customHeight="1" x14ac:dyDescent="0.2"/>
    <row r="33" spans="1:32" ht="45" customHeight="1" x14ac:dyDescent="0.2"/>
    <row r="34" spans="1:32" ht="45" customHeight="1" x14ac:dyDescent="0.2"/>
    <row r="35" spans="1:32" ht="45" customHeight="1" x14ac:dyDescent="0.2"/>
    <row r="36" spans="1:32" ht="45" customHeight="1" x14ac:dyDescent="0.2"/>
    <row r="37" spans="1:32" ht="45" customHeight="1" x14ac:dyDescent="0.2"/>
    <row r="38" spans="1:32" ht="45" customHeight="1" x14ac:dyDescent="0.2"/>
    <row r="39" spans="1:32" ht="45" customHeight="1" x14ac:dyDescent="0.2"/>
    <row r="40" spans="1:32" ht="45" customHeight="1" x14ac:dyDescent="0.2"/>
    <row r="41" spans="1:32" ht="45" customHeight="1" x14ac:dyDescent="0.2"/>
    <row r="42" spans="1:32" ht="45" customHeight="1" x14ac:dyDescent="0.2"/>
    <row r="43" spans="1:32" s="39" customFormat="1" ht="4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s="5" customFormat="1" ht="36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s="6" customFormat="1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s="6" customFormat="1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</sheetData>
  <mergeCells count="31">
    <mergeCell ref="A17:C17"/>
    <mergeCell ref="A1:AF1"/>
    <mergeCell ref="A2:AF2"/>
    <mergeCell ref="A3:AF3"/>
    <mergeCell ref="A4:AF4"/>
    <mergeCell ref="A6:B6"/>
    <mergeCell ref="A5:B5"/>
    <mergeCell ref="A8:B8"/>
    <mergeCell ref="B14:C14"/>
    <mergeCell ref="B15:C15"/>
    <mergeCell ref="X13:Y13"/>
    <mergeCell ref="A7:B7"/>
    <mergeCell ref="A9:B9"/>
    <mergeCell ref="A10:AF10"/>
    <mergeCell ref="A11:AF11"/>
    <mergeCell ref="A13:C13"/>
    <mergeCell ref="Z13:AB13"/>
    <mergeCell ref="AC13:AE13"/>
    <mergeCell ref="AF13:AF14"/>
    <mergeCell ref="B16:C16"/>
    <mergeCell ref="P13:Q13"/>
    <mergeCell ref="R13:S13"/>
    <mergeCell ref="T13:U13"/>
    <mergeCell ref="V13:W13"/>
    <mergeCell ref="D13:D14"/>
    <mergeCell ref="E13:E14"/>
    <mergeCell ref="F13:G13"/>
    <mergeCell ref="H13:I13"/>
    <mergeCell ref="J13:K13"/>
    <mergeCell ref="L13:M13"/>
    <mergeCell ref="N13:O13"/>
  </mergeCells>
  <pageMargins left="0.70866141732283472" right="0.70866141732283472" top="0.74803149606299213" bottom="0.74803149606299213" header="0.31496062992125984" footer="0.31496062992125984"/>
  <pageSetup scale="65" orientation="landscape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51"/>
  <sheetViews>
    <sheetView topLeftCell="A4" zoomScaleNormal="100" workbookViewId="0">
      <selection activeCell="A4" sqref="A4:AF4"/>
    </sheetView>
  </sheetViews>
  <sheetFormatPr baseColWidth="10" defaultRowHeight="12.75" x14ac:dyDescent="0.2"/>
  <cols>
    <col min="1" max="1" width="5.42578125" style="1" customWidth="1"/>
    <col min="2" max="2" width="13.5703125" style="1" customWidth="1"/>
    <col min="3" max="3" width="31.7109375" style="1" customWidth="1"/>
    <col min="4" max="4" width="14.5703125" style="1" customWidth="1"/>
    <col min="5" max="5" width="10.5703125" style="1" customWidth="1"/>
    <col min="6" max="7" width="14.85546875" style="1" bestFit="1" customWidth="1"/>
    <col min="8" max="9" width="10.5703125" style="1" hidden="1" customWidth="1"/>
    <col min="10" max="10" width="11.5703125" style="1" hidden="1" customWidth="1"/>
    <col min="11" max="11" width="12.42578125" style="1" hidden="1" customWidth="1"/>
    <col min="12" max="12" width="10.140625" style="1" hidden="1" customWidth="1"/>
    <col min="13" max="13" width="10.5703125" style="1" hidden="1" customWidth="1"/>
    <col min="14" max="15" width="11.140625" style="1" hidden="1" customWidth="1"/>
    <col min="16" max="17" width="10.5703125" style="1" hidden="1" customWidth="1"/>
    <col min="18" max="18" width="12" style="1" hidden="1" customWidth="1"/>
    <col min="19" max="19" width="11.140625" style="1" hidden="1" customWidth="1"/>
    <col min="20" max="22" width="10.5703125" style="1" hidden="1" customWidth="1"/>
    <col min="23" max="23" width="11.140625" style="1" hidden="1" customWidth="1"/>
    <col min="24" max="24" width="10.5703125" style="1" hidden="1" customWidth="1"/>
    <col min="25" max="25" width="10.85546875" style="1" hidden="1" customWidth="1"/>
    <col min="26" max="26" width="10" style="1" customWidth="1"/>
    <col min="27" max="27" width="10.28515625" style="1" customWidth="1"/>
    <col min="28" max="28" width="10.85546875" style="1" hidden="1" customWidth="1"/>
    <col min="29" max="31" width="6.7109375" style="1" customWidth="1"/>
    <col min="32" max="32" width="36.5703125" style="1" customWidth="1"/>
    <col min="33" max="256" width="11.42578125" style="1"/>
    <col min="257" max="257" width="5.42578125" style="1" customWidth="1"/>
    <col min="258" max="258" width="12" style="1" customWidth="1"/>
    <col min="259" max="259" width="31.7109375" style="1" customWidth="1"/>
    <col min="260" max="260" width="10.42578125" style="1" customWidth="1"/>
    <col min="261" max="261" width="7.7109375" style="1" customWidth="1"/>
    <col min="262" max="263" width="14.85546875" style="1" bestFit="1" customWidth="1"/>
    <col min="264" max="281" width="0" style="1" hidden="1" customWidth="1"/>
    <col min="282" max="282" width="10" style="1" customWidth="1"/>
    <col min="283" max="283" width="10.28515625" style="1" customWidth="1"/>
    <col min="284" max="284" width="0" style="1" hidden="1" customWidth="1"/>
    <col min="285" max="287" width="6.7109375" style="1" customWidth="1"/>
    <col min="288" max="288" width="36.5703125" style="1" customWidth="1"/>
    <col min="289" max="512" width="11.42578125" style="1"/>
    <col min="513" max="513" width="5.42578125" style="1" customWidth="1"/>
    <col min="514" max="514" width="12" style="1" customWidth="1"/>
    <col min="515" max="515" width="31.7109375" style="1" customWidth="1"/>
    <col min="516" max="516" width="10.42578125" style="1" customWidth="1"/>
    <col min="517" max="517" width="7.7109375" style="1" customWidth="1"/>
    <col min="518" max="519" width="14.85546875" style="1" bestFit="1" customWidth="1"/>
    <col min="520" max="537" width="0" style="1" hidden="1" customWidth="1"/>
    <col min="538" max="538" width="10" style="1" customWidth="1"/>
    <col min="539" max="539" width="10.28515625" style="1" customWidth="1"/>
    <col min="540" max="540" width="0" style="1" hidden="1" customWidth="1"/>
    <col min="541" max="543" width="6.7109375" style="1" customWidth="1"/>
    <col min="544" max="544" width="36.5703125" style="1" customWidth="1"/>
    <col min="545" max="768" width="11.42578125" style="1"/>
    <col min="769" max="769" width="5.42578125" style="1" customWidth="1"/>
    <col min="770" max="770" width="12" style="1" customWidth="1"/>
    <col min="771" max="771" width="31.7109375" style="1" customWidth="1"/>
    <col min="772" max="772" width="10.42578125" style="1" customWidth="1"/>
    <col min="773" max="773" width="7.7109375" style="1" customWidth="1"/>
    <col min="774" max="775" width="14.85546875" style="1" bestFit="1" customWidth="1"/>
    <col min="776" max="793" width="0" style="1" hidden="1" customWidth="1"/>
    <col min="794" max="794" width="10" style="1" customWidth="1"/>
    <col min="795" max="795" width="10.28515625" style="1" customWidth="1"/>
    <col min="796" max="796" width="0" style="1" hidden="1" customWidth="1"/>
    <col min="797" max="799" width="6.7109375" style="1" customWidth="1"/>
    <col min="800" max="800" width="36.5703125" style="1" customWidth="1"/>
    <col min="801" max="1024" width="11.42578125" style="1"/>
    <col min="1025" max="1025" width="5.42578125" style="1" customWidth="1"/>
    <col min="1026" max="1026" width="12" style="1" customWidth="1"/>
    <col min="1027" max="1027" width="31.7109375" style="1" customWidth="1"/>
    <col min="1028" max="1028" width="10.42578125" style="1" customWidth="1"/>
    <col min="1029" max="1029" width="7.7109375" style="1" customWidth="1"/>
    <col min="1030" max="1031" width="14.85546875" style="1" bestFit="1" customWidth="1"/>
    <col min="1032" max="1049" width="0" style="1" hidden="1" customWidth="1"/>
    <col min="1050" max="1050" width="10" style="1" customWidth="1"/>
    <col min="1051" max="1051" width="10.28515625" style="1" customWidth="1"/>
    <col min="1052" max="1052" width="0" style="1" hidden="1" customWidth="1"/>
    <col min="1053" max="1055" width="6.7109375" style="1" customWidth="1"/>
    <col min="1056" max="1056" width="36.5703125" style="1" customWidth="1"/>
    <col min="1057" max="1280" width="11.42578125" style="1"/>
    <col min="1281" max="1281" width="5.42578125" style="1" customWidth="1"/>
    <col min="1282" max="1282" width="12" style="1" customWidth="1"/>
    <col min="1283" max="1283" width="31.7109375" style="1" customWidth="1"/>
    <col min="1284" max="1284" width="10.42578125" style="1" customWidth="1"/>
    <col min="1285" max="1285" width="7.7109375" style="1" customWidth="1"/>
    <col min="1286" max="1287" width="14.85546875" style="1" bestFit="1" customWidth="1"/>
    <col min="1288" max="1305" width="0" style="1" hidden="1" customWidth="1"/>
    <col min="1306" max="1306" width="10" style="1" customWidth="1"/>
    <col min="1307" max="1307" width="10.28515625" style="1" customWidth="1"/>
    <col min="1308" max="1308" width="0" style="1" hidden="1" customWidth="1"/>
    <col min="1309" max="1311" width="6.7109375" style="1" customWidth="1"/>
    <col min="1312" max="1312" width="36.5703125" style="1" customWidth="1"/>
    <col min="1313" max="1536" width="11.42578125" style="1"/>
    <col min="1537" max="1537" width="5.42578125" style="1" customWidth="1"/>
    <col min="1538" max="1538" width="12" style="1" customWidth="1"/>
    <col min="1539" max="1539" width="31.7109375" style="1" customWidth="1"/>
    <col min="1540" max="1540" width="10.42578125" style="1" customWidth="1"/>
    <col min="1541" max="1541" width="7.7109375" style="1" customWidth="1"/>
    <col min="1542" max="1543" width="14.85546875" style="1" bestFit="1" customWidth="1"/>
    <col min="1544" max="1561" width="0" style="1" hidden="1" customWidth="1"/>
    <col min="1562" max="1562" width="10" style="1" customWidth="1"/>
    <col min="1563" max="1563" width="10.28515625" style="1" customWidth="1"/>
    <col min="1564" max="1564" width="0" style="1" hidden="1" customWidth="1"/>
    <col min="1565" max="1567" width="6.7109375" style="1" customWidth="1"/>
    <col min="1568" max="1568" width="36.5703125" style="1" customWidth="1"/>
    <col min="1569" max="1792" width="11.42578125" style="1"/>
    <col min="1793" max="1793" width="5.42578125" style="1" customWidth="1"/>
    <col min="1794" max="1794" width="12" style="1" customWidth="1"/>
    <col min="1795" max="1795" width="31.7109375" style="1" customWidth="1"/>
    <col min="1796" max="1796" width="10.42578125" style="1" customWidth="1"/>
    <col min="1797" max="1797" width="7.7109375" style="1" customWidth="1"/>
    <col min="1798" max="1799" width="14.85546875" style="1" bestFit="1" customWidth="1"/>
    <col min="1800" max="1817" width="0" style="1" hidden="1" customWidth="1"/>
    <col min="1818" max="1818" width="10" style="1" customWidth="1"/>
    <col min="1819" max="1819" width="10.28515625" style="1" customWidth="1"/>
    <col min="1820" max="1820" width="0" style="1" hidden="1" customWidth="1"/>
    <col min="1821" max="1823" width="6.7109375" style="1" customWidth="1"/>
    <col min="1824" max="1824" width="36.5703125" style="1" customWidth="1"/>
    <col min="1825" max="2048" width="11.42578125" style="1"/>
    <col min="2049" max="2049" width="5.42578125" style="1" customWidth="1"/>
    <col min="2050" max="2050" width="12" style="1" customWidth="1"/>
    <col min="2051" max="2051" width="31.7109375" style="1" customWidth="1"/>
    <col min="2052" max="2052" width="10.42578125" style="1" customWidth="1"/>
    <col min="2053" max="2053" width="7.7109375" style="1" customWidth="1"/>
    <col min="2054" max="2055" width="14.85546875" style="1" bestFit="1" customWidth="1"/>
    <col min="2056" max="2073" width="0" style="1" hidden="1" customWidth="1"/>
    <col min="2074" max="2074" width="10" style="1" customWidth="1"/>
    <col min="2075" max="2075" width="10.28515625" style="1" customWidth="1"/>
    <col min="2076" max="2076" width="0" style="1" hidden="1" customWidth="1"/>
    <col min="2077" max="2079" width="6.7109375" style="1" customWidth="1"/>
    <col min="2080" max="2080" width="36.5703125" style="1" customWidth="1"/>
    <col min="2081" max="2304" width="11.42578125" style="1"/>
    <col min="2305" max="2305" width="5.42578125" style="1" customWidth="1"/>
    <col min="2306" max="2306" width="12" style="1" customWidth="1"/>
    <col min="2307" max="2307" width="31.7109375" style="1" customWidth="1"/>
    <col min="2308" max="2308" width="10.42578125" style="1" customWidth="1"/>
    <col min="2309" max="2309" width="7.7109375" style="1" customWidth="1"/>
    <col min="2310" max="2311" width="14.85546875" style="1" bestFit="1" customWidth="1"/>
    <col min="2312" max="2329" width="0" style="1" hidden="1" customWidth="1"/>
    <col min="2330" max="2330" width="10" style="1" customWidth="1"/>
    <col min="2331" max="2331" width="10.28515625" style="1" customWidth="1"/>
    <col min="2332" max="2332" width="0" style="1" hidden="1" customWidth="1"/>
    <col min="2333" max="2335" width="6.7109375" style="1" customWidth="1"/>
    <col min="2336" max="2336" width="36.5703125" style="1" customWidth="1"/>
    <col min="2337" max="2560" width="11.42578125" style="1"/>
    <col min="2561" max="2561" width="5.42578125" style="1" customWidth="1"/>
    <col min="2562" max="2562" width="12" style="1" customWidth="1"/>
    <col min="2563" max="2563" width="31.7109375" style="1" customWidth="1"/>
    <col min="2564" max="2564" width="10.42578125" style="1" customWidth="1"/>
    <col min="2565" max="2565" width="7.7109375" style="1" customWidth="1"/>
    <col min="2566" max="2567" width="14.85546875" style="1" bestFit="1" customWidth="1"/>
    <col min="2568" max="2585" width="0" style="1" hidden="1" customWidth="1"/>
    <col min="2586" max="2586" width="10" style="1" customWidth="1"/>
    <col min="2587" max="2587" width="10.28515625" style="1" customWidth="1"/>
    <col min="2588" max="2588" width="0" style="1" hidden="1" customWidth="1"/>
    <col min="2589" max="2591" width="6.7109375" style="1" customWidth="1"/>
    <col min="2592" max="2592" width="36.5703125" style="1" customWidth="1"/>
    <col min="2593" max="2816" width="11.42578125" style="1"/>
    <col min="2817" max="2817" width="5.42578125" style="1" customWidth="1"/>
    <col min="2818" max="2818" width="12" style="1" customWidth="1"/>
    <col min="2819" max="2819" width="31.7109375" style="1" customWidth="1"/>
    <col min="2820" max="2820" width="10.42578125" style="1" customWidth="1"/>
    <col min="2821" max="2821" width="7.7109375" style="1" customWidth="1"/>
    <col min="2822" max="2823" width="14.85546875" style="1" bestFit="1" customWidth="1"/>
    <col min="2824" max="2841" width="0" style="1" hidden="1" customWidth="1"/>
    <col min="2842" max="2842" width="10" style="1" customWidth="1"/>
    <col min="2843" max="2843" width="10.28515625" style="1" customWidth="1"/>
    <col min="2844" max="2844" width="0" style="1" hidden="1" customWidth="1"/>
    <col min="2845" max="2847" width="6.7109375" style="1" customWidth="1"/>
    <col min="2848" max="2848" width="36.5703125" style="1" customWidth="1"/>
    <col min="2849" max="3072" width="11.42578125" style="1"/>
    <col min="3073" max="3073" width="5.42578125" style="1" customWidth="1"/>
    <col min="3074" max="3074" width="12" style="1" customWidth="1"/>
    <col min="3075" max="3075" width="31.7109375" style="1" customWidth="1"/>
    <col min="3076" max="3076" width="10.42578125" style="1" customWidth="1"/>
    <col min="3077" max="3077" width="7.7109375" style="1" customWidth="1"/>
    <col min="3078" max="3079" width="14.85546875" style="1" bestFit="1" customWidth="1"/>
    <col min="3080" max="3097" width="0" style="1" hidden="1" customWidth="1"/>
    <col min="3098" max="3098" width="10" style="1" customWidth="1"/>
    <col min="3099" max="3099" width="10.28515625" style="1" customWidth="1"/>
    <col min="3100" max="3100" width="0" style="1" hidden="1" customWidth="1"/>
    <col min="3101" max="3103" width="6.7109375" style="1" customWidth="1"/>
    <col min="3104" max="3104" width="36.5703125" style="1" customWidth="1"/>
    <col min="3105" max="3328" width="11.42578125" style="1"/>
    <col min="3329" max="3329" width="5.42578125" style="1" customWidth="1"/>
    <col min="3330" max="3330" width="12" style="1" customWidth="1"/>
    <col min="3331" max="3331" width="31.7109375" style="1" customWidth="1"/>
    <col min="3332" max="3332" width="10.42578125" style="1" customWidth="1"/>
    <col min="3333" max="3333" width="7.7109375" style="1" customWidth="1"/>
    <col min="3334" max="3335" width="14.85546875" style="1" bestFit="1" customWidth="1"/>
    <col min="3336" max="3353" width="0" style="1" hidden="1" customWidth="1"/>
    <col min="3354" max="3354" width="10" style="1" customWidth="1"/>
    <col min="3355" max="3355" width="10.28515625" style="1" customWidth="1"/>
    <col min="3356" max="3356" width="0" style="1" hidden="1" customWidth="1"/>
    <col min="3357" max="3359" width="6.7109375" style="1" customWidth="1"/>
    <col min="3360" max="3360" width="36.5703125" style="1" customWidth="1"/>
    <col min="3361" max="3584" width="11.42578125" style="1"/>
    <col min="3585" max="3585" width="5.42578125" style="1" customWidth="1"/>
    <col min="3586" max="3586" width="12" style="1" customWidth="1"/>
    <col min="3587" max="3587" width="31.7109375" style="1" customWidth="1"/>
    <col min="3588" max="3588" width="10.42578125" style="1" customWidth="1"/>
    <col min="3589" max="3589" width="7.7109375" style="1" customWidth="1"/>
    <col min="3590" max="3591" width="14.85546875" style="1" bestFit="1" customWidth="1"/>
    <col min="3592" max="3609" width="0" style="1" hidden="1" customWidth="1"/>
    <col min="3610" max="3610" width="10" style="1" customWidth="1"/>
    <col min="3611" max="3611" width="10.28515625" style="1" customWidth="1"/>
    <col min="3612" max="3612" width="0" style="1" hidden="1" customWidth="1"/>
    <col min="3613" max="3615" width="6.7109375" style="1" customWidth="1"/>
    <col min="3616" max="3616" width="36.5703125" style="1" customWidth="1"/>
    <col min="3617" max="3840" width="11.42578125" style="1"/>
    <col min="3841" max="3841" width="5.42578125" style="1" customWidth="1"/>
    <col min="3842" max="3842" width="12" style="1" customWidth="1"/>
    <col min="3843" max="3843" width="31.7109375" style="1" customWidth="1"/>
    <col min="3844" max="3844" width="10.42578125" style="1" customWidth="1"/>
    <col min="3845" max="3845" width="7.7109375" style="1" customWidth="1"/>
    <col min="3846" max="3847" width="14.85546875" style="1" bestFit="1" customWidth="1"/>
    <col min="3848" max="3865" width="0" style="1" hidden="1" customWidth="1"/>
    <col min="3866" max="3866" width="10" style="1" customWidth="1"/>
    <col min="3867" max="3867" width="10.28515625" style="1" customWidth="1"/>
    <col min="3868" max="3868" width="0" style="1" hidden="1" customWidth="1"/>
    <col min="3869" max="3871" width="6.7109375" style="1" customWidth="1"/>
    <col min="3872" max="3872" width="36.5703125" style="1" customWidth="1"/>
    <col min="3873" max="4096" width="11.42578125" style="1"/>
    <col min="4097" max="4097" width="5.42578125" style="1" customWidth="1"/>
    <col min="4098" max="4098" width="12" style="1" customWidth="1"/>
    <col min="4099" max="4099" width="31.7109375" style="1" customWidth="1"/>
    <col min="4100" max="4100" width="10.42578125" style="1" customWidth="1"/>
    <col min="4101" max="4101" width="7.7109375" style="1" customWidth="1"/>
    <col min="4102" max="4103" width="14.85546875" style="1" bestFit="1" customWidth="1"/>
    <col min="4104" max="4121" width="0" style="1" hidden="1" customWidth="1"/>
    <col min="4122" max="4122" width="10" style="1" customWidth="1"/>
    <col min="4123" max="4123" width="10.28515625" style="1" customWidth="1"/>
    <col min="4124" max="4124" width="0" style="1" hidden="1" customWidth="1"/>
    <col min="4125" max="4127" width="6.7109375" style="1" customWidth="1"/>
    <col min="4128" max="4128" width="36.5703125" style="1" customWidth="1"/>
    <col min="4129" max="4352" width="11.42578125" style="1"/>
    <col min="4353" max="4353" width="5.42578125" style="1" customWidth="1"/>
    <col min="4354" max="4354" width="12" style="1" customWidth="1"/>
    <col min="4355" max="4355" width="31.7109375" style="1" customWidth="1"/>
    <col min="4356" max="4356" width="10.42578125" style="1" customWidth="1"/>
    <col min="4357" max="4357" width="7.7109375" style="1" customWidth="1"/>
    <col min="4358" max="4359" width="14.85546875" style="1" bestFit="1" customWidth="1"/>
    <col min="4360" max="4377" width="0" style="1" hidden="1" customWidth="1"/>
    <col min="4378" max="4378" width="10" style="1" customWidth="1"/>
    <col min="4379" max="4379" width="10.28515625" style="1" customWidth="1"/>
    <col min="4380" max="4380" width="0" style="1" hidden="1" customWidth="1"/>
    <col min="4381" max="4383" width="6.7109375" style="1" customWidth="1"/>
    <col min="4384" max="4384" width="36.5703125" style="1" customWidth="1"/>
    <col min="4385" max="4608" width="11.42578125" style="1"/>
    <col min="4609" max="4609" width="5.42578125" style="1" customWidth="1"/>
    <col min="4610" max="4610" width="12" style="1" customWidth="1"/>
    <col min="4611" max="4611" width="31.7109375" style="1" customWidth="1"/>
    <col min="4612" max="4612" width="10.42578125" style="1" customWidth="1"/>
    <col min="4613" max="4613" width="7.7109375" style="1" customWidth="1"/>
    <col min="4614" max="4615" width="14.85546875" style="1" bestFit="1" customWidth="1"/>
    <col min="4616" max="4633" width="0" style="1" hidden="1" customWidth="1"/>
    <col min="4634" max="4634" width="10" style="1" customWidth="1"/>
    <col min="4635" max="4635" width="10.28515625" style="1" customWidth="1"/>
    <col min="4636" max="4636" width="0" style="1" hidden="1" customWidth="1"/>
    <col min="4637" max="4639" width="6.7109375" style="1" customWidth="1"/>
    <col min="4640" max="4640" width="36.5703125" style="1" customWidth="1"/>
    <col min="4641" max="4864" width="11.42578125" style="1"/>
    <col min="4865" max="4865" width="5.42578125" style="1" customWidth="1"/>
    <col min="4866" max="4866" width="12" style="1" customWidth="1"/>
    <col min="4867" max="4867" width="31.7109375" style="1" customWidth="1"/>
    <col min="4868" max="4868" width="10.42578125" style="1" customWidth="1"/>
    <col min="4869" max="4869" width="7.7109375" style="1" customWidth="1"/>
    <col min="4870" max="4871" width="14.85546875" style="1" bestFit="1" customWidth="1"/>
    <col min="4872" max="4889" width="0" style="1" hidden="1" customWidth="1"/>
    <col min="4890" max="4890" width="10" style="1" customWidth="1"/>
    <col min="4891" max="4891" width="10.28515625" style="1" customWidth="1"/>
    <col min="4892" max="4892" width="0" style="1" hidden="1" customWidth="1"/>
    <col min="4893" max="4895" width="6.7109375" style="1" customWidth="1"/>
    <col min="4896" max="4896" width="36.5703125" style="1" customWidth="1"/>
    <col min="4897" max="5120" width="11.42578125" style="1"/>
    <col min="5121" max="5121" width="5.42578125" style="1" customWidth="1"/>
    <col min="5122" max="5122" width="12" style="1" customWidth="1"/>
    <col min="5123" max="5123" width="31.7109375" style="1" customWidth="1"/>
    <col min="5124" max="5124" width="10.42578125" style="1" customWidth="1"/>
    <col min="5125" max="5125" width="7.7109375" style="1" customWidth="1"/>
    <col min="5126" max="5127" width="14.85546875" style="1" bestFit="1" customWidth="1"/>
    <col min="5128" max="5145" width="0" style="1" hidden="1" customWidth="1"/>
    <col min="5146" max="5146" width="10" style="1" customWidth="1"/>
    <col min="5147" max="5147" width="10.28515625" style="1" customWidth="1"/>
    <col min="5148" max="5148" width="0" style="1" hidden="1" customWidth="1"/>
    <col min="5149" max="5151" width="6.7109375" style="1" customWidth="1"/>
    <col min="5152" max="5152" width="36.5703125" style="1" customWidth="1"/>
    <col min="5153" max="5376" width="11.42578125" style="1"/>
    <col min="5377" max="5377" width="5.42578125" style="1" customWidth="1"/>
    <col min="5378" max="5378" width="12" style="1" customWidth="1"/>
    <col min="5379" max="5379" width="31.7109375" style="1" customWidth="1"/>
    <col min="5380" max="5380" width="10.42578125" style="1" customWidth="1"/>
    <col min="5381" max="5381" width="7.7109375" style="1" customWidth="1"/>
    <col min="5382" max="5383" width="14.85546875" style="1" bestFit="1" customWidth="1"/>
    <col min="5384" max="5401" width="0" style="1" hidden="1" customWidth="1"/>
    <col min="5402" max="5402" width="10" style="1" customWidth="1"/>
    <col min="5403" max="5403" width="10.28515625" style="1" customWidth="1"/>
    <col min="5404" max="5404" width="0" style="1" hidden="1" customWidth="1"/>
    <col min="5405" max="5407" width="6.7109375" style="1" customWidth="1"/>
    <col min="5408" max="5408" width="36.5703125" style="1" customWidth="1"/>
    <col min="5409" max="5632" width="11.42578125" style="1"/>
    <col min="5633" max="5633" width="5.42578125" style="1" customWidth="1"/>
    <col min="5634" max="5634" width="12" style="1" customWidth="1"/>
    <col min="5635" max="5635" width="31.7109375" style="1" customWidth="1"/>
    <col min="5636" max="5636" width="10.42578125" style="1" customWidth="1"/>
    <col min="5637" max="5637" width="7.7109375" style="1" customWidth="1"/>
    <col min="5638" max="5639" width="14.85546875" style="1" bestFit="1" customWidth="1"/>
    <col min="5640" max="5657" width="0" style="1" hidden="1" customWidth="1"/>
    <col min="5658" max="5658" width="10" style="1" customWidth="1"/>
    <col min="5659" max="5659" width="10.28515625" style="1" customWidth="1"/>
    <col min="5660" max="5660" width="0" style="1" hidden="1" customWidth="1"/>
    <col min="5661" max="5663" width="6.7109375" style="1" customWidth="1"/>
    <col min="5664" max="5664" width="36.5703125" style="1" customWidth="1"/>
    <col min="5665" max="5888" width="11.42578125" style="1"/>
    <col min="5889" max="5889" width="5.42578125" style="1" customWidth="1"/>
    <col min="5890" max="5890" width="12" style="1" customWidth="1"/>
    <col min="5891" max="5891" width="31.7109375" style="1" customWidth="1"/>
    <col min="5892" max="5892" width="10.42578125" style="1" customWidth="1"/>
    <col min="5893" max="5893" width="7.7109375" style="1" customWidth="1"/>
    <col min="5894" max="5895" width="14.85546875" style="1" bestFit="1" customWidth="1"/>
    <col min="5896" max="5913" width="0" style="1" hidden="1" customWidth="1"/>
    <col min="5914" max="5914" width="10" style="1" customWidth="1"/>
    <col min="5915" max="5915" width="10.28515625" style="1" customWidth="1"/>
    <col min="5916" max="5916" width="0" style="1" hidden="1" customWidth="1"/>
    <col min="5917" max="5919" width="6.7109375" style="1" customWidth="1"/>
    <col min="5920" max="5920" width="36.5703125" style="1" customWidth="1"/>
    <col min="5921" max="6144" width="11.42578125" style="1"/>
    <col min="6145" max="6145" width="5.42578125" style="1" customWidth="1"/>
    <col min="6146" max="6146" width="12" style="1" customWidth="1"/>
    <col min="6147" max="6147" width="31.7109375" style="1" customWidth="1"/>
    <col min="6148" max="6148" width="10.42578125" style="1" customWidth="1"/>
    <col min="6149" max="6149" width="7.7109375" style="1" customWidth="1"/>
    <col min="6150" max="6151" width="14.85546875" style="1" bestFit="1" customWidth="1"/>
    <col min="6152" max="6169" width="0" style="1" hidden="1" customWidth="1"/>
    <col min="6170" max="6170" width="10" style="1" customWidth="1"/>
    <col min="6171" max="6171" width="10.28515625" style="1" customWidth="1"/>
    <col min="6172" max="6172" width="0" style="1" hidden="1" customWidth="1"/>
    <col min="6173" max="6175" width="6.7109375" style="1" customWidth="1"/>
    <col min="6176" max="6176" width="36.5703125" style="1" customWidth="1"/>
    <col min="6177" max="6400" width="11.42578125" style="1"/>
    <col min="6401" max="6401" width="5.42578125" style="1" customWidth="1"/>
    <col min="6402" max="6402" width="12" style="1" customWidth="1"/>
    <col min="6403" max="6403" width="31.7109375" style="1" customWidth="1"/>
    <col min="6404" max="6404" width="10.42578125" style="1" customWidth="1"/>
    <col min="6405" max="6405" width="7.7109375" style="1" customWidth="1"/>
    <col min="6406" max="6407" width="14.85546875" style="1" bestFit="1" customWidth="1"/>
    <col min="6408" max="6425" width="0" style="1" hidden="1" customWidth="1"/>
    <col min="6426" max="6426" width="10" style="1" customWidth="1"/>
    <col min="6427" max="6427" width="10.28515625" style="1" customWidth="1"/>
    <col min="6428" max="6428" width="0" style="1" hidden="1" customWidth="1"/>
    <col min="6429" max="6431" width="6.7109375" style="1" customWidth="1"/>
    <col min="6432" max="6432" width="36.5703125" style="1" customWidth="1"/>
    <col min="6433" max="6656" width="11.42578125" style="1"/>
    <col min="6657" max="6657" width="5.42578125" style="1" customWidth="1"/>
    <col min="6658" max="6658" width="12" style="1" customWidth="1"/>
    <col min="6659" max="6659" width="31.7109375" style="1" customWidth="1"/>
    <col min="6660" max="6660" width="10.42578125" style="1" customWidth="1"/>
    <col min="6661" max="6661" width="7.7109375" style="1" customWidth="1"/>
    <col min="6662" max="6663" width="14.85546875" style="1" bestFit="1" customWidth="1"/>
    <col min="6664" max="6681" width="0" style="1" hidden="1" customWidth="1"/>
    <col min="6682" max="6682" width="10" style="1" customWidth="1"/>
    <col min="6683" max="6683" width="10.28515625" style="1" customWidth="1"/>
    <col min="6684" max="6684" width="0" style="1" hidden="1" customWidth="1"/>
    <col min="6685" max="6687" width="6.7109375" style="1" customWidth="1"/>
    <col min="6688" max="6688" width="36.5703125" style="1" customWidth="1"/>
    <col min="6689" max="6912" width="11.42578125" style="1"/>
    <col min="6913" max="6913" width="5.42578125" style="1" customWidth="1"/>
    <col min="6914" max="6914" width="12" style="1" customWidth="1"/>
    <col min="6915" max="6915" width="31.7109375" style="1" customWidth="1"/>
    <col min="6916" max="6916" width="10.42578125" style="1" customWidth="1"/>
    <col min="6917" max="6917" width="7.7109375" style="1" customWidth="1"/>
    <col min="6918" max="6919" width="14.85546875" style="1" bestFit="1" customWidth="1"/>
    <col min="6920" max="6937" width="0" style="1" hidden="1" customWidth="1"/>
    <col min="6938" max="6938" width="10" style="1" customWidth="1"/>
    <col min="6939" max="6939" width="10.28515625" style="1" customWidth="1"/>
    <col min="6940" max="6940" width="0" style="1" hidden="1" customWidth="1"/>
    <col min="6941" max="6943" width="6.7109375" style="1" customWidth="1"/>
    <col min="6944" max="6944" width="36.5703125" style="1" customWidth="1"/>
    <col min="6945" max="7168" width="11.42578125" style="1"/>
    <col min="7169" max="7169" width="5.42578125" style="1" customWidth="1"/>
    <col min="7170" max="7170" width="12" style="1" customWidth="1"/>
    <col min="7171" max="7171" width="31.7109375" style="1" customWidth="1"/>
    <col min="7172" max="7172" width="10.42578125" style="1" customWidth="1"/>
    <col min="7173" max="7173" width="7.7109375" style="1" customWidth="1"/>
    <col min="7174" max="7175" width="14.85546875" style="1" bestFit="1" customWidth="1"/>
    <col min="7176" max="7193" width="0" style="1" hidden="1" customWidth="1"/>
    <col min="7194" max="7194" width="10" style="1" customWidth="1"/>
    <col min="7195" max="7195" width="10.28515625" style="1" customWidth="1"/>
    <col min="7196" max="7196" width="0" style="1" hidden="1" customWidth="1"/>
    <col min="7197" max="7199" width="6.7109375" style="1" customWidth="1"/>
    <col min="7200" max="7200" width="36.5703125" style="1" customWidth="1"/>
    <col min="7201" max="7424" width="11.42578125" style="1"/>
    <col min="7425" max="7425" width="5.42578125" style="1" customWidth="1"/>
    <col min="7426" max="7426" width="12" style="1" customWidth="1"/>
    <col min="7427" max="7427" width="31.7109375" style="1" customWidth="1"/>
    <col min="7428" max="7428" width="10.42578125" style="1" customWidth="1"/>
    <col min="7429" max="7429" width="7.7109375" style="1" customWidth="1"/>
    <col min="7430" max="7431" width="14.85546875" style="1" bestFit="1" customWidth="1"/>
    <col min="7432" max="7449" width="0" style="1" hidden="1" customWidth="1"/>
    <col min="7450" max="7450" width="10" style="1" customWidth="1"/>
    <col min="7451" max="7451" width="10.28515625" style="1" customWidth="1"/>
    <col min="7452" max="7452" width="0" style="1" hidden="1" customWidth="1"/>
    <col min="7453" max="7455" width="6.7109375" style="1" customWidth="1"/>
    <col min="7456" max="7456" width="36.5703125" style="1" customWidth="1"/>
    <col min="7457" max="7680" width="11.42578125" style="1"/>
    <col min="7681" max="7681" width="5.42578125" style="1" customWidth="1"/>
    <col min="7682" max="7682" width="12" style="1" customWidth="1"/>
    <col min="7683" max="7683" width="31.7109375" style="1" customWidth="1"/>
    <col min="7684" max="7684" width="10.42578125" style="1" customWidth="1"/>
    <col min="7685" max="7685" width="7.7109375" style="1" customWidth="1"/>
    <col min="7686" max="7687" width="14.85546875" style="1" bestFit="1" customWidth="1"/>
    <col min="7688" max="7705" width="0" style="1" hidden="1" customWidth="1"/>
    <col min="7706" max="7706" width="10" style="1" customWidth="1"/>
    <col min="7707" max="7707" width="10.28515625" style="1" customWidth="1"/>
    <col min="7708" max="7708" width="0" style="1" hidden="1" customWidth="1"/>
    <col min="7709" max="7711" width="6.7109375" style="1" customWidth="1"/>
    <col min="7712" max="7712" width="36.5703125" style="1" customWidth="1"/>
    <col min="7713" max="7936" width="11.42578125" style="1"/>
    <col min="7937" max="7937" width="5.42578125" style="1" customWidth="1"/>
    <col min="7938" max="7938" width="12" style="1" customWidth="1"/>
    <col min="7939" max="7939" width="31.7109375" style="1" customWidth="1"/>
    <col min="7940" max="7940" width="10.42578125" style="1" customWidth="1"/>
    <col min="7941" max="7941" width="7.7109375" style="1" customWidth="1"/>
    <col min="7942" max="7943" width="14.85546875" style="1" bestFit="1" customWidth="1"/>
    <col min="7944" max="7961" width="0" style="1" hidden="1" customWidth="1"/>
    <col min="7962" max="7962" width="10" style="1" customWidth="1"/>
    <col min="7963" max="7963" width="10.28515625" style="1" customWidth="1"/>
    <col min="7964" max="7964" width="0" style="1" hidden="1" customWidth="1"/>
    <col min="7965" max="7967" width="6.7109375" style="1" customWidth="1"/>
    <col min="7968" max="7968" width="36.5703125" style="1" customWidth="1"/>
    <col min="7969" max="8192" width="11.42578125" style="1"/>
    <col min="8193" max="8193" width="5.42578125" style="1" customWidth="1"/>
    <col min="8194" max="8194" width="12" style="1" customWidth="1"/>
    <col min="8195" max="8195" width="31.7109375" style="1" customWidth="1"/>
    <col min="8196" max="8196" width="10.42578125" style="1" customWidth="1"/>
    <col min="8197" max="8197" width="7.7109375" style="1" customWidth="1"/>
    <col min="8198" max="8199" width="14.85546875" style="1" bestFit="1" customWidth="1"/>
    <col min="8200" max="8217" width="0" style="1" hidden="1" customWidth="1"/>
    <col min="8218" max="8218" width="10" style="1" customWidth="1"/>
    <col min="8219" max="8219" width="10.28515625" style="1" customWidth="1"/>
    <col min="8220" max="8220" width="0" style="1" hidden="1" customWidth="1"/>
    <col min="8221" max="8223" width="6.7109375" style="1" customWidth="1"/>
    <col min="8224" max="8224" width="36.5703125" style="1" customWidth="1"/>
    <col min="8225" max="8448" width="11.42578125" style="1"/>
    <col min="8449" max="8449" width="5.42578125" style="1" customWidth="1"/>
    <col min="8450" max="8450" width="12" style="1" customWidth="1"/>
    <col min="8451" max="8451" width="31.7109375" style="1" customWidth="1"/>
    <col min="8452" max="8452" width="10.42578125" style="1" customWidth="1"/>
    <col min="8453" max="8453" width="7.7109375" style="1" customWidth="1"/>
    <col min="8454" max="8455" width="14.85546875" style="1" bestFit="1" customWidth="1"/>
    <col min="8456" max="8473" width="0" style="1" hidden="1" customWidth="1"/>
    <col min="8474" max="8474" width="10" style="1" customWidth="1"/>
    <col min="8475" max="8475" width="10.28515625" style="1" customWidth="1"/>
    <col min="8476" max="8476" width="0" style="1" hidden="1" customWidth="1"/>
    <col min="8477" max="8479" width="6.7109375" style="1" customWidth="1"/>
    <col min="8480" max="8480" width="36.5703125" style="1" customWidth="1"/>
    <col min="8481" max="8704" width="11.42578125" style="1"/>
    <col min="8705" max="8705" width="5.42578125" style="1" customWidth="1"/>
    <col min="8706" max="8706" width="12" style="1" customWidth="1"/>
    <col min="8707" max="8707" width="31.7109375" style="1" customWidth="1"/>
    <col min="8708" max="8708" width="10.42578125" style="1" customWidth="1"/>
    <col min="8709" max="8709" width="7.7109375" style="1" customWidth="1"/>
    <col min="8710" max="8711" width="14.85546875" style="1" bestFit="1" customWidth="1"/>
    <col min="8712" max="8729" width="0" style="1" hidden="1" customWidth="1"/>
    <col min="8730" max="8730" width="10" style="1" customWidth="1"/>
    <col min="8731" max="8731" width="10.28515625" style="1" customWidth="1"/>
    <col min="8732" max="8732" width="0" style="1" hidden="1" customWidth="1"/>
    <col min="8733" max="8735" width="6.7109375" style="1" customWidth="1"/>
    <col min="8736" max="8736" width="36.5703125" style="1" customWidth="1"/>
    <col min="8737" max="8960" width="11.42578125" style="1"/>
    <col min="8961" max="8961" width="5.42578125" style="1" customWidth="1"/>
    <col min="8962" max="8962" width="12" style="1" customWidth="1"/>
    <col min="8963" max="8963" width="31.7109375" style="1" customWidth="1"/>
    <col min="8964" max="8964" width="10.42578125" style="1" customWidth="1"/>
    <col min="8965" max="8965" width="7.7109375" style="1" customWidth="1"/>
    <col min="8966" max="8967" width="14.85546875" style="1" bestFit="1" customWidth="1"/>
    <col min="8968" max="8985" width="0" style="1" hidden="1" customWidth="1"/>
    <col min="8986" max="8986" width="10" style="1" customWidth="1"/>
    <col min="8987" max="8987" width="10.28515625" style="1" customWidth="1"/>
    <col min="8988" max="8988" width="0" style="1" hidden="1" customWidth="1"/>
    <col min="8989" max="8991" width="6.7109375" style="1" customWidth="1"/>
    <col min="8992" max="8992" width="36.5703125" style="1" customWidth="1"/>
    <col min="8993" max="9216" width="11.42578125" style="1"/>
    <col min="9217" max="9217" width="5.42578125" style="1" customWidth="1"/>
    <col min="9218" max="9218" width="12" style="1" customWidth="1"/>
    <col min="9219" max="9219" width="31.7109375" style="1" customWidth="1"/>
    <col min="9220" max="9220" width="10.42578125" style="1" customWidth="1"/>
    <col min="9221" max="9221" width="7.7109375" style="1" customWidth="1"/>
    <col min="9222" max="9223" width="14.85546875" style="1" bestFit="1" customWidth="1"/>
    <col min="9224" max="9241" width="0" style="1" hidden="1" customWidth="1"/>
    <col min="9242" max="9242" width="10" style="1" customWidth="1"/>
    <col min="9243" max="9243" width="10.28515625" style="1" customWidth="1"/>
    <col min="9244" max="9244" width="0" style="1" hidden="1" customWidth="1"/>
    <col min="9245" max="9247" width="6.7109375" style="1" customWidth="1"/>
    <col min="9248" max="9248" width="36.5703125" style="1" customWidth="1"/>
    <col min="9249" max="9472" width="11.42578125" style="1"/>
    <col min="9473" max="9473" width="5.42578125" style="1" customWidth="1"/>
    <col min="9474" max="9474" width="12" style="1" customWidth="1"/>
    <col min="9475" max="9475" width="31.7109375" style="1" customWidth="1"/>
    <col min="9476" max="9476" width="10.42578125" style="1" customWidth="1"/>
    <col min="9477" max="9477" width="7.7109375" style="1" customWidth="1"/>
    <col min="9478" max="9479" width="14.85546875" style="1" bestFit="1" customWidth="1"/>
    <col min="9480" max="9497" width="0" style="1" hidden="1" customWidth="1"/>
    <col min="9498" max="9498" width="10" style="1" customWidth="1"/>
    <col min="9499" max="9499" width="10.28515625" style="1" customWidth="1"/>
    <col min="9500" max="9500" width="0" style="1" hidden="1" customWidth="1"/>
    <col min="9501" max="9503" width="6.7109375" style="1" customWidth="1"/>
    <col min="9504" max="9504" width="36.5703125" style="1" customWidth="1"/>
    <col min="9505" max="9728" width="11.42578125" style="1"/>
    <col min="9729" max="9729" width="5.42578125" style="1" customWidth="1"/>
    <col min="9730" max="9730" width="12" style="1" customWidth="1"/>
    <col min="9731" max="9731" width="31.7109375" style="1" customWidth="1"/>
    <col min="9732" max="9732" width="10.42578125" style="1" customWidth="1"/>
    <col min="9733" max="9733" width="7.7109375" style="1" customWidth="1"/>
    <col min="9734" max="9735" width="14.85546875" style="1" bestFit="1" customWidth="1"/>
    <col min="9736" max="9753" width="0" style="1" hidden="1" customWidth="1"/>
    <col min="9754" max="9754" width="10" style="1" customWidth="1"/>
    <col min="9755" max="9755" width="10.28515625" style="1" customWidth="1"/>
    <col min="9756" max="9756" width="0" style="1" hidden="1" customWidth="1"/>
    <col min="9757" max="9759" width="6.7109375" style="1" customWidth="1"/>
    <col min="9760" max="9760" width="36.5703125" style="1" customWidth="1"/>
    <col min="9761" max="9984" width="11.42578125" style="1"/>
    <col min="9985" max="9985" width="5.42578125" style="1" customWidth="1"/>
    <col min="9986" max="9986" width="12" style="1" customWidth="1"/>
    <col min="9987" max="9987" width="31.7109375" style="1" customWidth="1"/>
    <col min="9988" max="9988" width="10.42578125" style="1" customWidth="1"/>
    <col min="9989" max="9989" width="7.7109375" style="1" customWidth="1"/>
    <col min="9990" max="9991" width="14.85546875" style="1" bestFit="1" customWidth="1"/>
    <col min="9992" max="10009" width="0" style="1" hidden="1" customWidth="1"/>
    <col min="10010" max="10010" width="10" style="1" customWidth="1"/>
    <col min="10011" max="10011" width="10.28515625" style="1" customWidth="1"/>
    <col min="10012" max="10012" width="0" style="1" hidden="1" customWidth="1"/>
    <col min="10013" max="10015" width="6.7109375" style="1" customWidth="1"/>
    <col min="10016" max="10016" width="36.5703125" style="1" customWidth="1"/>
    <col min="10017" max="10240" width="11.42578125" style="1"/>
    <col min="10241" max="10241" width="5.42578125" style="1" customWidth="1"/>
    <col min="10242" max="10242" width="12" style="1" customWidth="1"/>
    <col min="10243" max="10243" width="31.7109375" style="1" customWidth="1"/>
    <col min="10244" max="10244" width="10.42578125" style="1" customWidth="1"/>
    <col min="10245" max="10245" width="7.7109375" style="1" customWidth="1"/>
    <col min="10246" max="10247" width="14.85546875" style="1" bestFit="1" customWidth="1"/>
    <col min="10248" max="10265" width="0" style="1" hidden="1" customWidth="1"/>
    <col min="10266" max="10266" width="10" style="1" customWidth="1"/>
    <col min="10267" max="10267" width="10.28515625" style="1" customWidth="1"/>
    <col min="10268" max="10268" width="0" style="1" hidden="1" customWidth="1"/>
    <col min="10269" max="10271" width="6.7109375" style="1" customWidth="1"/>
    <col min="10272" max="10272" width="36.5703125" style="1" customWidth="1"/>
    <col min="10273" max="10496" width="11.42578125" style="1"/>
    <col min="10497" max="10497" width="5.42578125" style="1" customWidth="1"/>
    <col min="10498" max="10498" width="12" style="1" customWidth="1"/>
    <col min="10499" max="10499" width="31.7109375" style="1" customWidth="1"/>
    <col min="10500" max="10500" width="10.42578125" style="1" customWidth="1"/>
    <col min="10501" max="10501" width="7.7109375" style="1" customWidth="1"/>
    <col min="10502" max="10503" width="14.85546875" style="1" bestFit="1" customWidth="1"/>
    <col min="10504" max="10521" width="0" style="1" hidden="1" customWidth="1"/>
    <col min="10522" max="10522" width="10" style="1" customWidth="1"/>
    <col min="10523" max="10523" width="10.28515625" style="1" customWidth="1"/>
    <col min="10524" max="10524" width="0" style="1" hidden="1" customWidth="1"/>
    <col min="10525" max="10527" width="6.7109375" style="1" customWidth="1"/>
    <col min="10528" max="10528" width="36.5703125" style="1" customWidth="1"/>
    <col min="10529" max="10752" width="11.42578125" style="1"/>
    <col min="10753" max="10753" width="5.42578125" style="1" customWidth="1"/>
    <col min="10754" max="10754" width="12" style="1" customWidth="1"/>
    <col min="10755" max="10755" width="31.7109375" style="1" customWidth="1"/>
    <col min="10756" max="10756" width="10.42578125" style="1" customWidth="1"/>
    <col min="10757" max="10757" width="7.7109375" style="1" customWidth="1"/>
    <col min="10758" max="10759" width="14.85546875" style="1" bestFit="1" customWidth="1"/>
    <col min="10760" max="10777" width="0" style="1" hidden="1" customWidth="1"/>
    <col min="10778" max="10778" width="10" style="1" customWidth="1"/>
    <col min="10779" max="10779" width="10.28515625" style="1" customWidth="1"/>
    <col min="10780" max="10780" width="0" style="1" hidden="1" customWidth="1"/>
    <col min="10781" max="10783" width="6.7109375" style="1" customWidth="1"/>
    <col min="10784" max="10784" width="36.5703125" style="1" customWidth="1"/>
    <col min="10785" max="11008" width="11.42578125" style="1"/>
    <col min="11009" max="11009" width="5.42578125" style="1" customWidth="1"/>
    <col min="11010" max="11010" width="12" style="1" customWidth="1"/>
    <col min="11011" max="11011" width="31.7109375" style="1" customWidth="1"/>
    <col min="11012" max="11012" width="10.42578125" style="1" customWidth="1"/>
    <col min="11013" max="11013" width="7.7109375" style="1" customWidth="1"/>
    <col min="11014" max="11015" width="14.85546875" style="1" bestFit="1" customWidth="1"/>
    <col min="11016" max="11033" width="0" style="1" hidden="1" customWidth="1"/>
    <col min="11034" max="11034" width="10" style="1" customWidth="1"/>
    <col min="11035" max="11035" width="10.28515625" style="1" customWidth="1"/>
    <col min="11036" max="11036" width="0" style="1" hidden="1" customWidth="1"/>
    <col min="11037" max="11039" width="6.7109375" style="1" customWidth="1"/>
    <col min="11040" max="11040" width="36.5703125" style="1" customWidth="1"/>
    <col min="11041" max="11264" width="11.42578125" style="1"/>
    <col min="11265" max="11265" width="5.42578125" style="1" customWidth="1"/>
    <col min="11266" max="11266" width="12" style="1" customWidth="1"/>
    <col min="11267" max="11267" width="31.7109375" style="1" customWidth="1"/>
    <col min="11268" max="11268" width="10.42578125" style="1" customWidth="1"/>
    <col min="11269" max="11269" width="7.7109375" style="1" customWidth="1"/>
    <col min="11270" max="11271" width="14.85546875" style="1" bestFit="1" customWidth="1"/>
    <col min="11272" max="11289" width="0" style="1" hidden="1" customWidth="1"/>
    <col min="11290" max="11290" width="10" style="1" customWidth="1"/>
    <col min="11291" max="11291" width="10.28515625" style="1" customWidth="1"/>
    <col min="11292" max="11292" width="0" style="1" hidden="1" customWidth="1"/>
    <col min="11293" max="11295" width="6.7109375" style="1" customWidth="1"/>
    <col min="11296" max="11296" width="36.5703125" style="1" customWidth="1"/>
    <col min="11297" max="11520" width="11.42578125" style="1"/>
    <col min="11521" max="11521" width="5.42578125" style="1" customWidth="1"/>
    <col min="11522" max="11522" width="12" style="1" customWidth="1"/>
    <col min="11523" max="11523" width="31.7109375" style="1" customWidth="1"/>
    <col min="11524" max="11524" width="10.42578125" style="1" customWidth="1"/>
    <col min="11525" max="11525" width="7.7109375" style="1" customWidth="1"/>
    <col min="11526" max="11527" width="14.85546875" style="1" bestFit="1" customWidth="1"/>
    <col min="11528" max="11545" width="0" style="1" hidden="1" customWidth="1"/>
    <col min="11546" max="11546" width="10" style="1" customWidth="1"/>
    <col min="11547" max="11547" width="10.28515625" style="1" customWidth="1"/>
    <col min="11548" max="11548" width="0" style="1" hidden="1" customWidth="1"/>
    <col min="11549" max="11551" width="6.7109375" style="1" customWidth="1"/>
    <col min="11552" max="11552" width="36.5703125" style="1" customWidth="1"/>
    <col min="11553" max="11776" width="11.42578125" style="1"/>
    <col min="11777" max="11777" width="5.42578125" style="1" customWidth="1"/>
    <col min="11778" max="11778" width="12" style="1" customWidth="1"/>
    <col min="11779" max="11779" width="31.7109375" style="1" customWidth="1"/>
    <col min="11780" max="11780" width="10.42578125" style="1" customWidth="1"/>
    <col min="11781" max="11781" width="7.7109375" style="1" customWidth="1"/>
    <col min="11782" max="11783" width="14.85546875" style="1" bestFit="1" customWidth="1"/>
    <col min="11784" max="11801" width="0" style="1" hidden="1" customWidth="1"/>
    <col min="11802" max="11802" width="10" style="1" customWidth="1"/>
    <col min="11803" max="11803" width="10.28515625" style="1" customWidth="1"/>
    <col min="11804" max="11804" width="0" style="1" hidden="1" customWidth="1"/>
    <col min="11805" max="11807" width="6.7109375" style="1" customWidth="1"/>
    <col min="11808" max="11808" width="36.5703125" style="1" customWidth="1"/>
    <col min="11809" max="12032" width="11.42578125" style="1"/>
    <col min="12033" max="12033" width="5.42578125" style="1" customWidth="1"/>
    <col min="12034" max="12034" width="12" style="1" customWidth="1"/>
    <col min="12035" max="12035" width="31.7109375" style="1" customWidth="1"/>
    <col min="12036" max="12036" width="10.42578125" style="1" customWidth="1"/>
    <col min="12037" max="12037" width="7.7109375" style="1" customWidth="1"/>
    <col min="12038" max="12039" width="14.85546875" style="1" bestFit="1" customWidth="1"/>
    <col min="12040" max="12057" width="0" style="1" hidden="1" customWidth="1"/>
    <col min="12058" max="12058" width="10" style="1" customWidth="1"/>
    <col min="12059" max="12059" width="10.28515625" style="1" customWidth="1"/>
    <col min="12060" max="12060" width="0" style="1" hidden="1" customWidth="1"/>
    <col min="12061" max="12063" width="6.7109375" style="1" customWidth="1"/>
    <col min="12064" max="12064" width="36.5703125" style="1" customWidth="1"/>
    <col min="12065" max="12288" width="11.42578125" style="1"/>
    <col min="12289" max="12289" width="5.42578125" style="1" customWidth="1"/>
    <col min="12290" max="12290" width="12" style="1" customWidth="1"/>
    <col min="12291" max="12291" width="31.7109375" style="1" customWidth="1"/>
    <col min="12292" max="12292" width="10.42578125" style="1" customWidth="1"/>
    <col min="12293" max="12293" width="7.7109375" style="1" customWidth="1"/>
    <col min="12294" max="12295" width="14.85546875" style="1" bestFit="1" customWidth="1"/>
    <col min="12296" max="12313" width="0" style="1" hidden="1" customWidth="1"/>
    <col min="12314" max="12314" width="10" style="1" customWidth="1"/>
    <col min="12315" max="12315" width="10.28515625" style="1" customWidth="1"/>
    <col min="12316" max="12316" width="0" style="1" hidden="1" customWidth="1"/>
    <col min="12317" max="12319" width="6.7109375" style="1" customWidth="1"/>
    <col min="12320" max="12320" width="36.5703125" style="1" customWidth="1"/>
    <col min="12321" max="12544" width="11.42578125" style="1"/>
    <col min="12545" max="12545" width="5.42578125" style="1" customWidth="1"/>
    <col min="12546" max="12546" width="12" style="1" customWidth="1"/>
    <col min="12547" max="12547" width="31.7109375" style="1" customWidth="1"/>
    <col min="12548" max="12548" width="10.42578125" style="1" customWidth="1"/>
    <col min="12549" max="12549" width="7.7109375" style="1" customWidth="1"/>
    <col min="12550" max="12551" width="14.85546875" style="1" bestFit="1" customWidth="1"/>
    <col min="12552" max="12569" width="0" style="1" hidden="1" customWidth="1"/>
    <col min="12570" max="12570" width="10" style="1" customWidth="1"/>
    <col min="12571" max="12571" width="10.28515625" style="1" customWidth="1"/>
    <col min="12572" max="12572" width="0" style="1" hidden="1" customWidth="1"/>
    <col min="12573" max="12575" width="6.7109375" style="1" customWidth="1"/>
    <col min="12576" max="12576" width="36.5703125" style="1" customWidth="1"/>
    <col min="12577" max="12800" width="11.42578125" style="1"/>
    <col min="12801" max="12801" width="5.42578125" style="1" customWidth="1"/>
    <col min="12802" max="12802" width="12" style="1" customWidth="1"/>
    <col min="12803" max="12803" width="31.7109375" style="1" customWidth="1"/>
    <col min="12804" max="12804" width="10.42578125" style="1" customWidth="1"/>
    <col min="12805" max="12805" width="7.7109375" style="1" customWidth="1"/>
    <col min="12806" max="12807" width="14.85546875" style="1" bestFit="1" customWidth="1"/>
    <col min="12808" max="12825" width="0" style="1" hidden="1" customWidth="1"/>
    <col min="12826" max="12826" width="10" style="1" customWidth="1"/>
    <col min="12827" max="12827" width="10.28515625" style="1" customWidth="1"/>
    <col min="12828" max="12828" width="0" style="1" hidden="1" customWidth="1"/>
    <col min="12829" max="12831" width="6.7109375" style="1" customWidth="1"/>
    <col min="12832" max="12832" width="36.5703125" style="1" customWidth="1"/>
    <col min="12833" max="13056" width="11.42578125" style="1"/>
    <col min="13057" max="13057" width="5.42578125" style="1" customWidth="1"/>
    <col min="13058" max="13058" width="12" style="1" customWidth="1"/>
    <col min="13059" max="13059" width="31.7109375" style="1" customWidth="1"/>
    <col min="13060" max="13060" width="10.42578125" style="1" customWidth="1"/>
    <col min="13061" max="13061" width="7.7109375" style="1" customWidth="1"/>
    <col min="13062" max="13063" width="14.85546875" style="1" bestFit="1" customWidth="1"/>
    <col min="13064" max="13081" width="0" style="1" hidden="1" customWidth="1"/>
    <col min="13082" max="13082" width="10" style="1" customWidth="1"/>
    <col min="13083" max="13083" width="10.28515625" style="1" customWidth="1"/>
    <col min="13084" max="13084" width="0" style="1" hidden="1" customWidth="1"/>
    <col min="13085" max="13087" width="6.7109375" style="1" customWidth="1"/>
    <col min="13088" max="13088" width="36.5703125" style="1" customWidth="1"/>
    <col min="13089" max="13312" width="11.42578125" style="1"/>
    <col min="13313" max="13313" width="5.42578125" style="1" customWidth="1"/>
    <col min="13314" max="13314" width="12" style="1" customWidth="1"/>
    <col min="13315" max="13315" width="31.7109375" style="1" customWidth="1"/>
    <col min="13316" max="13316" width="10.42578125" style="1" customWidth="1"/>
    <col min="13317" max="13317" width="7.7109375" style="1" customWidth="1"/>
    <col min="13318" max="13319" width="14.85546875" style="1" bestFit="1" customWidth="1"/>
    <col min="13320" max="13337" width="0" style="1" hidden="1" customWidth="1"/>
    <col min="13338" max="13338" width="10" style="1" customWidth="1"/>
    <col min="13339" max="13339" width="10.28515625" style="1" customWidth="1"/>
    <col min="13340" max="13340" width="0" style="1" hidden="1" customWidth="1"/>
    <col min="13341" max="13343" width="6.7109375" style="1" customWidth="1"/>
    <col min="13344" max="13344" width="36.5703125" style="1" customWidth="1"/>
    <col min="13345" max="13568" width="11.42578125" style="1"/>
    <col min="13569" max="13569" width="5.42578125" style="1" customWidth="1"/>
    <col min="13570" max="13570" width="12" style="1" customWidth="1"/>
    <col min="13571" max="13571" width="31.7109375" style="1" customWidth="1"/>
    <col min="13572" max="13572" width="10.42578125" style="1" customWidth="1"/>
    <col min="13573" max="13573" width="7.7109375" style="1" customWidth="1"/>
    <col min="13574" max="13575" width="14.85546875" style="1" bestFit="1" customWidth="1"/>
    <col min="13576" max="13593" width="0" style="1" hidden="1" customWidth="1"/>
    <col min="13594" max="13594" width="10" style="1" customWidth="1"/>
    <col min="13595" max="13595" width="10.28515625" style="1" customWidth="1"/>
    <col min="13596" max="13596" width="0" style="1" hidden="1" customWidth="1"/>
    <col min="13597" max="13599" width="6.7109375" style="1" customWidth="1"/>
    <col min="13600" max="13600" width="36.5703125" style="1" customWidth="1"/>
    <col min="13601" max="13824" width="11.42578125" style="1"/>
    <col min="13825" max="13825" width="5.42578125" style="1" customWidth="1"/>
    <col min="13826" max="13826" width="12" style="1" customWidth="1"/>
    <col min="13827" max="13827" width="31.7109375" style="1" customWidth="1"/>
    <col min="13828" max="13828" width="10.42578125" style="1" customWidth="1"/>
    <col min="13829" max="13829" width="7.7109375" style="1" customWidth="1"/>
    <col min="13830" max="13831" width="14.85546875" style="1" bestFit="1" customWidth="1"/>
    <col min="13832" max="13849" width="0" style="1" hidden="1" customWidth="1"/>
    <col min="13850" max="13850" width="10" style="1" customWidth="1"/>
    <col min="13851" max="13851" width="10.28515625" style="1" customWidth="1"/>
    <col min="13852" max="13852" width="0" style="1" hidden="1" customWidth="1"/>
    <col min="13853" max="13855" width="6.7109375" style="1" customWidth="1"/>
    <col min="13856" max="13856" width="36.5703125" style="1" customWidth="1"/>
    <col min="13857" max="14080" width="11.42578125" style="1"/>
    <col min="14081" max="14081" width="5.42578125" style="1" customWidth="1"/>
    <col min="14082" max="14082" width="12" style="1" customWidth="1"/>
    <col min="14083" max="14083" width="31.7109375" style="1" customWidth="1"/>
    <col min="14084" max="14084" width="10.42578125" style="1" customWidth="1"/>
    <col min="14085" max="14085" width="7.7109375" style="1" customWidth="1"/>
    <col min="14086" max="14087" width="14.85546875" style="1" bestFit="1" customWidth="1"/>
    <col min="14088" max="14105" width="0" style="1" hidden="1" customWidth="1"/>
    <col min="14106" max="14106" width="10" style="1" customWidth="1"/>
    <col min="14107" max="14107" width="10.28515625" style="1" customWidth="1"/>
    <col min="14108" max="14108" width="0" style="1" hidden="1" customWidth="1"/>
    <col min="14109" max="14111" width="6.7109375" style="1" customWidth="1"/>
    <col min="14112" max="14112" width="36.5703125" style="1" customWidth="1"/>
    <col min="14113" max="14336" width="11.42578125" style="1"/>
    <col min="14337" max="14337" width="5.42578125" style="1" customWidth="1"/>
    <col min="14338" max="14338" width="12" style="1" customWidth="1"/>
    <col min="14339" max="14339" width="31.7109375" style="1" customWidth="1"/>
    <col min="14340" max="14340" width="10.42578125" style="1" customWidth="1"/>
    <col min="14341" max="14341" width="7.7109375" style="1" customWidth="1"/>
    <col min="14342" max="14343" width="14.85546875" style="1" bestFit="1" customWidth="1"/>
    <col min="14344" max="14361" width="0" style="1" hidden="1" customWidth="1"/>
    <col min="14362" max="14362" width="10" style="1" customWidth="1"/>
    <col min="14363" max="14363" width="10.28515625" style="1" customWidth="1"/>
    <col min="14364" max="14364" width="0" style="1" hidden="1" customWidth="1"/>
    <col min="14365" max="14367" width="6.7109375" style="1" customWidth="1"/>
    <col min="14368" max="14368" width="36.5703125" style="1" customWidth="1"/>
    <col min="14369" max="14592" width="11.42578125" style="1"/>
    <col min="14593" max="14593" width="5.42578125" style="1" customWidth="1"/>
    <col min="14594" max="14594" width="12" style="1" customWidth="1"/>
    <col min="14595" max="14595" width="31.7109375" style="1" customWidth="1"/>
    <col min="14596" max="14596" width="10.42578125" style="1" customWidth="1"/>
    <col min="14597" max="14597" width="7.7109375" style="1" customWidth="1"/>
    <col min="14598" max="14599" width="14.85546875" style="1" bestFit="1" customWidth="1"/>
    <col min="14600" max="14617" width="0" style="1" hidden="1" customWidth="1"/>
    <col min="14618" max="14618" width="10" style="1" customWidth="1"/>
    <col min="14619" max="14619" width="10.28515625" style="1" customWidth="1"/>
    <col min="14620" max="14620" width="0" style="1" hidden="1" customWidth="1"/>
    <col min="14621" max="14623" width="6.7109375" style="1" customWidth="1"/>
    <col min="14624" max="14624" width="36.5703125" style="1" customWidth="1"/>
    <col min="14625" max="14848" width="11.42578125" style="1"/>
    <col min="14849" max="14849" width="5.42578125" style="1" customWidth="1"/>
    <col min="14850" max="14850" width="12" style="1" customWidth="1"/>
    <col min="14851" max="14851" width="31.7109375" style="1" customWidth="1"/>
    <col min="14852" max="14852" width="10.42578125" style="1" customWidth="1"/>
    <col min="14853" max="14853" width="7.7109375" style="1" customWidth="1"/>
    <col min="14854" max="14855" width="14.85546875" style="1" bestFit="1" customWidth="1"/>
    <col min="14856" max="14873" width="0" style="1" hidden="1" customWidth="1"/>
    <col min="14874" max="14874" width="10" style="1" customWidth="1"/>
    <col min="14875" max="14875" width="10.28515625" style="1" customWidth="1"/>
    <col min="14876" max="14876" width="0" style="1" hidden="1" customWidth="1"/>
    <col min="14877" max="14879" width="6.7109375" style="1" customWidth="1"/>
    <col min="14880" max="14880" width="36.5703125" style="1" customWidth="1"/>
    <col min="14881" max="15104" width="11.42578125" style="1"/>
    <col min="15105" max="15105" width="5.42578125" style="1" customWidth="1"/>
    <col min="15106" max="15106" width="12" style="1" customWidth="1"/>
    <col min="15107" max="15107" width="31.7109375" style="1" customWidth="1"/>
    <col min="15108" max="15108" width="10.42578125" style="1" customWidth="1"/>
    <col min="15109" max="15109" width="7.7109375" style="1" customWidth="1"/>
    <col min="15110" max="15111" width="14.85546875" style="1" bestFit="1" customWidth="1"/>
    <col min="15112" max="15129" width="0" style="1" hidden="1" customWidth="1"/>
    <col min="15130" max="15130" width="10" style="1" customWidth="1"/>
    <col min="15131" max="15131" width="10.28515625" style="1" customWidth="1"/>
    <col min="15132" max="15132" width="0" style="1" hidden="1" customWidth="1"/>
    <col min="15133" max="15135" width="6.7109375" style="1" customWidth="1"/>
    <col min="15136" max="15136" width="36.5703125" style="1" customWidth="1"/>
    <col min="15137" max="15360" width="11.42578125" style="1"/>
    <col min="15361" max="15361" width="5.42578125" style="1" customWidth="1"/>
    <col min="15362" max="15362" width="12" style="1" customWidth="1"/>
    <col min="15363" max="15363" width="31.7109375" style="1" customWidth="1"/>
    <col min="15364" max="15364" width="10.42578125" style="1" customWidth="1"/>
    <col min="15365" max="15365" width="7.7109375" style="1" customWidth="1"/>
    <col min="15366" max="15367" width="14.85546875" style="1" bestFit="1" customWidth="1"/>
    <col min="15368" max="15385" width="0" style="1" hidden="1" customWidth="1"/>
    <col min="15386" max="15386" width="10" style="1" customWidth="1"/>
    <col min="15387" max="15387" width="10.28515625" style="1" customWidth="1"/>
    <col min="15388" max="15388" width="0" style="1" hidden="1" customWidth="1"/>
    <col min="15389" max="15391" width="6.7109375" style="1" customWidth="1"/>
    <col min="15392" max="15392" width="36.5703125" style="1" customWidth="1"/>
    <col min="15393" max="15616" width="11.42578125" style="1"/>
    <col min="15617" max="15617" width="5.42578125" style="1" customWidth="1"/>
    <col min="15618" max="15618" width="12" style="1" customWidth="1"/>
    <col min="15619" max="15619" width="31.7109375" style="1" customWidth="1"/>
    <col min="15620" max="15620" width="10.42578125" style="1" customWidth="1"/>
    <col min="15621" max="15621" width="7.7109375" style="1" customWidth="1"/>
    <col min="15622" max="15623" width="14.85546875" style="1" bestFit="1" customWidth="1"/>
    <col min="15624" max="15641" width="0" style="1" hidden="1" customWidth="1"/>
    <col min="15642" max="15642" width="10" style="1" customWidth="1"/>
    <col min="15643" max="15643" width="10.28515625" style="1" customWidth="1"/>
    <col min="15644" max="15644" width="0" style="1" hidden="1" customWidth="1"/>
    <col min="15645" max="15647" width="6.7109375" style="1" customWidth="1"/>
    <col min="15648" max="15648" width="36.5703125" style="1" customWidth="1"/>
    <col min="15649" max="15872" width="11.42578125" style="1"/>
    <col min="15873" max="15873" width="5.42578125" style="1" customWidth="1"/>
    <col min="15874" max="15874" width="12" style="1" customWidth="1"/>
    <col min="15875" max="15875" width="31.7109375" style="1" customWidth="1"/>
    <col min="15876" max="15876" width="10.42578125" style="1" customWidth="1"/>
    <col min="15877" max="15877" width="7.7109375" style="1" customWidth="1"/>
    <col min="15878" max="15879" width="14.85546875" style="1" bestFit="1" customWidth="1"/>
    <col min="15880" max="15897" width="0" style="1" hidden="1" customWidth="1"/>
    <col min="15898" max="15898" width="10" style="1" customWidth="1"/>
    <col min="15899" max="15899" width="10.28515625" style="1" customWidth="1"/>
    <col min="15900" max="15900" width="0" style="1" hidden="1" customWidth="1"/>
    <col min="15901" max="15903" width="6.7109375" style="1" customWidth="1"/>
    <col min="15904" max="15904" width="36.5703125" style="1" customWidth="1"/>
    <col min="15905" max="16128" width="11.42578125" style="1"/>
    <col min="16129" max="16129" width="5.42578125" style="1" customWidth="1"/>
    <col min="16130" max="16130" width="12" style="1" customWidth="1"/>
    <col min="16131" max="16131" width="31.7109375" style="1" customWidth="1"/>
    <col min="16132" max="16132" width="10.42578125" style="1" customWidth="1"/>
    <col min="16133" max="16133" width="7.7109375" style="1" customWidth="1"/>
    <col min="16134" max="16135" width="14.85546875" style="1" bestFit="1" customWidth="1"/>
    <col min="16136" max="16153" width="0" style="1" hidden="1" customWidth="1"/>
    <col min="16154" max="16154" width="10" style="1" customWidth="1"/>
    <col min="16155" max="16155" width="10.28515625" style="1" customWidth="1"/>
    <col min="16156" max="16156" width="0" style="1" hidden="1" customWidth="1"/>
    <col min="16157" max="16159" width="6.7109375" style="1" customWidth="1"/>
    <col min="16160" max="16160" width="36.5703125" style="1" customWidth="1"/>
    <col min="16161" max="16384" width="11.42578125" style="1"/>
  </cols>
  <sheetData>
    <row r="1" spans="1:32" x14ac:dyDescent="0.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</row>
    <row r="2" spans="1:32" x14ac:dyDescent="0.2">
      <c r="A2" s="237" t="s">
        <v>48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</row>
    <row r="3" spans="1:32" x14ac:dyDescent="0.2">
      <c r="A3" s="238" t="s">
        <v>47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</row>
    <row r="4" spans="1:32" x14ac:dyDescent="0.2">
      <c r="A4" s="199" t="s">
        <v>186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</row>
    <row r="5" spans="1:32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">
      <c r="A6" s="48" t="s">
        <v>125</v>
      </c>
      <c r="B6" s="5"/>
      <c r="C6" s="49" t="s">
        <v>149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">
      <c r="A7" s="48" t="s">
        <v>127</v>
      </c>
      <c r="B7" s="48"/>
      <c r="C7" s="50" t="s">
        <v>150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3" t="s">
        <v>129</v>
      </c>
      <c r="B8" s="3"/>
      <c r="C8" s="50" t="s">
        <v>139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48" t="s">
        <v>131</v>
      </c>
      <c r="B9" s="51"/>
      <c r="C9" s="50" t="s">
        <v>151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">
      <c r="A10" s="48" t="s">
        <v>133</v>
      </c>
      <c r="B10" s="51"/>
      <c r="C10" s="49" t="s">
        <v>152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7"/>
    </row>
    <row r="11" spans="1:32" x14ac:dyDescent="0.2">
      <c r="A11" s="208" t="s">
        <v>52</v>
      </c>
      <c r="B11" s="209" t="s">
        <v>0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10"/>
    </row>
    <row r="12" spans="1:32" ht="25.5" customHeight="1" x14ac:dyDescent="0.2">
      <c r="A12" s="241" t="s">
        <v>105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9"/>
    </row>
    <row r="13" spans="1:32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ht="12.75" customHeight="1" x14ac:dyDescent="0.2">
      <c r="A14" s="211" t="s">
        <v>1</v>
      </c>
      <c r="B14" s="212"/>
      <c r="C14" s="213"/>
      <c r="D14" s="220" t="s">
        <v>3</v>
      </c>
      <c r="E14" s="220" t="s">
        <v>5</v>
      </c>
      <c r="F14" s="214" t="s">
        <v>6</v>
      </c>
      <c r="G14" s="216"/>
      <c r="H14" s="214" t="s">
        <v>7</v>
      </c>
      <c r="I14" s="216"/>
      <c r="J14" s="211" t="s">
        <v>8</v>
      </c>
      <c r="K14" s="213"/>
      <c r="L14" s="211" t="s">
        <v>8</v>
      </c>
      <c r="M14" s="213"/>
      <c r="N14" s="211" t="s">
        <v>24</v>
      </c>
      <c r="O14" s="213"/>
      <c r="P14" s="211" t="s">
        <v>9</v>
      </c>
      <c r="Q14" s="213"/>
      <c r="R14" s="211" t="s">
        <v>10</v>
      </c>
      <c r="S14" s="213"/>
      <c r="T14" s="211" t="s">
        <v>10</v>
      </c>
      <c r="U14" s="213"/>
      <c r="V14" s="211" t="s">
        <v>25</v>
      </c>
      <c r="W14" s="213"/>
      <c r="X14" s="211" t="s">
        <v>11</v>
      </c>
      <c r="Y14" s="213"/>
      <c r="Z14" s="198" t="s">
        <v>7</v>
      </c>
      <c r="AA14" s="198"/>
      <c r="AB14" s="198"/>
      <c r="AC14" s="214" t="s">
        <v>12</v>
      </c>
      <c r="AD14" s="215"/>
      <c r="AE14" s="216"/>
      <c r="AF14" s="197" t="s">
        <v>22</v>
      </c>
    </row>
    <row r="15" spans="1:32" x14ac:dyDescent="0.2">
      <c r="A15" s="8" t="s">
        <v>13</v>
      </c>
      <c r="B15" s="198" t="s">
        <v>2</v>
      </c>
      <c r="C15" s="198"/>
      <c r="D15" s="221"/>
      <c r="E15" s="221"/>
      <c r="F15" s="9" t="s">
        <v>14</v>
      </c>
      <c r="G15" s="9" t="s">
        <v>54</v>
      </c>
      <c r="H15" s="9" t="s">
        <v>4</v>
      </c>
      <c r="I15" s="9" t="s">
        <v>16</v>
      </c>
      <c r="J15" s="9" t="s">
        <v>14</v>
      </c>
      <c r="K15" s="9" t="s">
        <v>15</v>
      </c>
      <c r="L15" s="10" t="s">
        <v>17</v>
      </c>
      <c r="M15" s="10" t="s">
        <v>18</v>
      </c>
      <c r="N15" s="9" t="s">
        <v>14</v>
      </c>
      <c r="O15" s="9" t="s">
        <v>15</v>
      </c>
      <c r="P15" s="10" t="s">
        <v>17</v>
      </c>
      <c r="Q15" s="10" t="s">
        <v>18</v>
      </c>
      <c r="R15" s="9" t="s">
        <v>14</v>
      </c>
      <c r="S15" s="9" t="s">
        <v>15</v>
      </c>
      <c r="T15" s="10" t="s">
        <v>17</v>
      </c>
      <c r="U15" s="10" t="s">
        <v>18</v>
      </c>
      <c r="V15" s="9" t="s">
        <v>14</v>
      </c>
      <c r="W15" s="9" t="s">
        <v>15</v>
      </c>
      <c r="X15" s="10" t="s">
        <v>17</v>
      </c>
      <c r="Y15" s="10" t="s">
        <v>18</v>
      </c>
      <c r="Z15" s="10" t="s">
        <v>46</v>
      </c>
      <c r="AA15" s="10" t="s">
        <v>16</v>
      </c>
      <c r="AB15" s="10" t="s">
        <v>23</v>
      </c>
      <c r="AC15" s="9" t="s">
        <v>19</v>
      </c>
      <c r="AD15" s="9" t="s">
        <v>20</v>
      </c>
      <c r="AE15" s="9" t="s">
        <v>21</v>
      </c>
      <c r="AF15" s="197"/>
    </row>
    <row r="16" spans="1:32" ht="66.75" customHeight="1" x14ac:dyDescent="0.2">
      <c r="A16" s="11"/>
      <c r="B16" s="239" t="s">
        <v>36</v>
      </c>
      <c r="C16" s="240"/>
      <c r="D16" s="70" t="s">
        <v>106</v>
      </c>
      <c r="E16" s="71">
        <v>0.8</v>
      </c>
      <c r="F16" s="72">
        <f>710983.35*0.8</f>
        <v>568786.68000000005</v>
      </c>
      <c r="G16" s="72">
        <f>+G19*0.8</f>
        <v>254140.90400000001</v>
      </c>
      <c r="H16" s="15"/>
      <c r="I16" s="15"/>
      <c r="J16" s="16"/>
      <c r="K16" s="16"/>
      <c r="L16" s="11"/>
      <c r="M16" s="11"/>
      <c r="N16" s="16"/>
      <c r="O16" s="16"/>
      <c r="P16" s="11"/>
      <c r="Q16" s="11"/>
      <c r="R16" s="16"/>
      <c r="S16" s="16"/>
      <c r="T16" s="11"/>
      <c r="U16" s="11"/>
      <c r="V16" s="16"/>
      <c r="W16" s="16"/>
      <c r="X16" s="11"/>
      <c r="Y16" s="17"/>
      <c r="Z16" s="10">
        <v>62816</v>
      </c>
      <c r="AA16" s="68">
        <v>76602</v>
      </c>
      <c r="AB16" s="15"/>
      <c r="AC16" s="17"/>
      <c r="AD16" s="17"/>
      <c r="AE16" s="21"/>
      <c r="AF16" s="73" t="s">
        <v>103</v>
      </c>
    </row>
    <row r="17" spans="1:33" ht="66.75" customHeight="1" x14ac:dyDescent="0.2">
      <c r="A17" s="11"/>
      <c r="B17" s="239" t="s">
        <v>37</v>
      </c>
      <c r="C17" s="240"/>
      <c r="D17" s="70" t="s">
        <v>29</v>
      </c>
      <c r="E17" s="71">
        <v>0.1</v>
      </c>
      <c r="F17" s="72">
        <f>710983.35*0.1</f>
        <v>71098.335000000006</v>
      </c>
      <c r="G17" s="72">
        <f>+G19*0.1</f>
        <v>31767.613000000001</v>
      </c>
      <c r="H17" s="15"/>
      <c r="I17" s="15"/>
      <c r="J17" s="16"/>
      <c r="K17" s="16"/>
      <c r="L17" s="11"/>
      <c r="M17" s="11"/>
      <c r="N17" s="16"/>
      <c r="O17" s="16"/>
      <c r="P17" s="11"/>
      <c r="Q17" s="11"/>
      <c r="R17" s="16"/>
      <c r="S17" s="16"/>
      <c r="T17" s="11"/>
      <c r="U17" s="11"/>
      <c r="V17" s="16"/>
      <c r="W17" s="16"/>
      <c r="X17" s="11"/>
      <c r="Y17" s="17"/>
      <c r="Z17" s="67">
        <v>180</v>
      </c>
      <c r="AA17" s="68">
        <v>180</v>
      </c>
      <c r="AB17" s="15"/>
      <c r="AC17" s="17"/>
      <c r="AD17" s="17"/>
      <c r="AE17" s="24"/>
      <c r="AF17" s="73" t="s">
        <v>103</v>
      </c>
    </row>
    <row r="18" spans="1:33" ht="65.25" customHeight="1" x14ac:dyDescent="0.2">
      <c r="A18" s="11"/>
      <c r="B18" s="239" t="s">
        <v>38</v>
      </c>
      <c r="C18" s="240"/>
      <c r="D18" s="70" t="s">
        <v>107</v>
      </c>
      <c r="E18" s="71">
        <v>0.1</v>
      </c>
      <c r="F18" s="72">
        <f>710983.35*0.1</f>
        <v>71098.335000000006</v>
      </c>
      <c r="G18" s="72">
        <f>+G19*0.1</f>
        <v>31767.613000000001</v>
      </c>
      <c r="H18" s="15"/>
      <c r="I18" s="15"/>
      <c r="J18" s="16"/>
      <c r="K18" s="16"/>
      <c r="L18" s="11"/>
      <c r="M18" s="11"/>
      <c r="N18" s="16"/>
      <c r="O18" s="16"/>
      <c r="P18" s="11"/>
      <c r="Q18" s="11"/>
      <c r="R18" s="16"/>
      <c r="S18" s="16"/>
      <c r="T18" s="11"/>
      <c r="U18" s="11"/>
      <c r="V18" s="16"/>
      <c r="W18" s="16"/>
      <c r="X18" s="11"/>
      <c r="Y18" s="17"/>
      <c r="Z18" s="67">
        <v>90</v>
      </c>
      <c r="AA18" s="68">
        <v>90</v>
      </c>
      <c r="AB18" s="15"/>
      <c r="AC18" s="17"/>
      <c r="AD18" s="17"/>
      <c r="AE18" s="24"/>
      <c r="AF18" s="73" t="s">
        <v>103</v>
      </c>
    </row>
    <row r="19" spans="1:33" ht="45" customHeight="1" x14ac:dyDescent="0.2">
      <c r="A19" s="217"/>
      <c r="B19" s="218"/>
      <c r="C19" s="219"/>
      <c r="D19" s="10"/>
      <c r="E19" s="27">
        <f>SUM(E16:E18)</f>
        <v>1</v>
      </c>
      <c r="F19" s="74">
        <v>710983.35</v>
      </c>
      <c r="G19" s="74">
        <v>317676.13</v>
      </c>
      <c r="H19" s="43"/>
      <c r="I19" s="43"/>
      <c r="J19" s="43"/>
      <c r="K19" s="43"/>
      <c r="L19" s="10"/>
      <c r="M19" s="44"/>
      <c r="N19" s="45"/>
      <c r="O19" s="45"/>
      <c r="P19" s="10"/>
      <c r="Q19" s="10"/>
      <c r="R19" s="43"/>
      <c r="S19" s="43"/>
      <c r="T19" s="10"/>
      <c r="U19" s="10"/>
      <c r="V19" s="43"/>
      <c r="W19" s="43"/>
      <c r="X19" s="10"/>
      <c r="Y19" s="10"/>
      <c r="Z19" s="10">
        <f>SUM(Z16:Z18)</f>
        <v>63086</v>
      </c>
      <c r="AA19" s="10">
        <f>SUM(AA16:AA18)</f>
        <v>76872</v>
      </c>
      <c r="AB19" s="17"/>
      <c r="AC19" s="21"/>
      <c r="AD19" s="21"/>
      <c r="AE19" s="29"/>
      <c r="AF19" s="29"/>
    </row>
    <row r="20" spans="1:33" s="36" customFormat="1" ht="21.95" customHeight="1" x14ac:dyDescent="0.2">
      <c r="A20" s="5" t="s">
        <v>53</v>
      </c>
      <c r="B20" s="32"/>
      <c r="C20" s="32"/>
      <c r="D20" s="32"/>
      <c r="E20" s="32"/>
      <c r="F20" s="75"/>
      <c r="G20" s="32"/>
      <c r="H20" s="32"/>
      <c r="I20" s="32"/>
      <c r="J20" s="32"/>
      <c r="K20" s="32"/>
      <c r="L20" s="32"/>
      <c r="M20" s="32"/>
      <c r="N20" s="33"/>
      <c r="O20" s="34"/>
      <c r="P20" s="35"/>
    </row>
    <row r="21" spans="1:33" ht="45" customHeight="1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3"/>
      <c r="O21" s="34"/>
      <c r="P21" s="35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</row>
    <row r="22" spans="1:33" ht="45" customHeight="1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/>
      <c r="O22" s="34"/>
      <c r="P22" s="35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</row>
    <row r="23" spans="1:33" s="36" customFormat="1" ht="21.95" customHeight="1" x14ac:dyDescent="0.2"/>
    <row r="24" spans="1:33" s="36" customFormat="1" ht="21.95" customHeight="1" x14ac:dyDescent="0.2"/>
    <row r="25" spans="1:33" s="36" customFormat="1" x14ac:dyDescent="0.2"/>
    <row r="26" spans="1:33" s="36" customFormat="1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</row>
    <row r="27" spans="1:33" s="36" customForma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s="37" customForma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45" customHeight="1" x14ac:dyDescent="0.2"/>
    <row r="30" spans="1:33" ht="45" customHeight="1" x14ac:dyDescent="0.2"/>
    <row r="31" spans="1:33" ht="45" customHeight="1" x14ac:dyDescent="0.2"/>
    <row r="32" spans="1:33" ht="45" customHeight="1" x14ac:dyDescent="0.2"/>
    <row r="33" spans="1:33" ht="45" customHeight="1" x14ac:dyDescent="0.2"/>
    <row r="34" spans="1:33" ht="45" customHeight="1" x14ac:dyDescent="0.2"/>
    <row r="35" spans="1:33" ht="45" customHeight="1" x14ac:dyDescent="0.2"/>
    <row r="36" spans="1:33" ht="45" customHeight="1" x14ac:dyDescent="0.2"/>
    <row r="37" spans="1:33" ht="45" customHeight="1" x14ac:dyDescent="0.2"/>
    <row r="38" spans="1:33" ht="45" customHeight="1" x14ac:dyDescent="0.2"/>
    <row r="39" spans="1:33" ht="45" customHeight="1" x14ac:dyDescent="0.2"/>
    <row r="40" spans="1:33" ht="45" customHeight="1" x14ac:dyDescent="0.2"/>
    <row r="41" spans="1:33" ht="45" customHeight="1" x14ac:dyDescent="0.2"/>
    <row r="42" spans="1:33" ht="45" customHeight="1" x14ac:dyDescent="0.2"/>
    <row r="43" spans="1:33" ht="45" customHeight="1" x14ac:dyDescent="0.2"/>
    <row r="44" spans="1:33" ht="45" customHeight="1" x14ac:dyDescent="0.2"/>
    <row r="45" spans="1:33" ht="45" customHeight="1" x14ac:dyDescent="0.2"/>
    <row r="46" spans="1:33" ht="45" customHeight="1" x14ac:dyDescent="0.2">
      <c r="AG46" s="39"/>
    </row>
    <row r="47" spans="1:33" ht="45" customHeight="1" x14ac:dyDescent="0.2">
      <c r="AG47" s="5"/>
    </row>
    <row r="48" spans="1:33" s="39" customFormat="1" ht="4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6"/>
    </row>
    <row r="49" spans="1:33" s="5" customFormat="1" ht="36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6"/>
    </row>
    <row r="50" spans="1:33" s="6" customFormat="1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s="6" customFormat="1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</sheetData>
  <mergeCells count="27">
    <mergeCell ref="B18:C18"/>
    <mergeCell ref="A19:C19"/>
    <mergeCell ref="A12:AF12"/>
    <mergeCell ref="A14:C14"/>
    <mergeCell ref="D14:D15"/>
    <mergeCell ref="E14:E15"/>
    <mergeCell ref="F14:G14"/>
    <mergeCell ref="H14:I14"/>
    <mergeCell ref="J14:K14"/>
    <mergeCell ref="L14:M14"/>
    <mergeCell ref="N14:O14"/>
    <mergeCell ref="P14:Q14"/>
    <mergeCell ref="R14:S14"/>
    <mergeCell ref="B16:C16"/>
    <mergeCell ref="A11:AF11"/>
    <mergeCell ref="B17:C17"/>
    <mergeCell ref="A1:AF1"/>
    <mergeCell ref="A2:AF2"/>
    <mergeCell ref="A3:AF3"/>
    <mergeCell ref="A4:AF4"/>
    <mergeCell ref="T14:U14"/>
    <mergeCell ref="V14:W14"/>
    <mergeCell ref="X14:Y14"/>
    <mergeCell ref="Z14:AB14"/>
    <mergeCell ref="B15:C15"/>
    <mergeCell ref="AC14:AE14"/>
    <mergeCell ref="AF14:AF15"/>
  </mergeCells>
  <pageMargins left="0.70866141732283472" right="0.70866141732283472" top="0.74803149606299213" bottom="0.74803149606299213" header="0.31496062992125984" footer="0.31496062992125984"/>
  <pageSetup scale="6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51"/>
  <sheetViews>
    <sheetView zoomScaleNormal="100" workbookViewId="0">
      <selection activeCell="A4" sqref="A4:AC4"/>
    </sheetView>
  </sheetViews>
  <sheetFormatPr baseColWidth="10" defaultRowHeight="12.75" x14ac:dyDescent="0.2"/>
  <cols>
    <col min="1" max="1" width="5.42578125" style="1" customWidth="1"/>
    <col min="2" max="2" width="13.5703125" style="1" customWidth="1"/>
    <col min="3" max="3" width="31.7109375" style="1" customWidth="1"/>
    <col min="4" max="4" width="14.5703125" style="1" customWidth="1"/>
    <col min="5" max="5" width="10.5703125" style="1" customWidth="1"/>
    <col min="6" max="6" width="17.140625" style="1" customWidth="1"/>
    <col min="7" max="7" width="14.85546875" style="1" bestFit="1" customWidth="1"/>
    <col min="8" max="9" width="10.5703125" style="1" hidden="1" customWidth="1"/>
    <col min="10" max="10" width="11.5703125" style="1" hidden="1" customWidth="1"/>
    <col min="11" max="11" width="12.42578125" style="1" hidden="1" customWidth="1"/>
    <col min="12" max="12" width="10.140625" style="1" hidden="1" customWidth="1"/>
    <col min="13" max="13" width="10.5703125" style="1" hidden="1" customWidth="1"/>
    <col min="14" max="15" width="11.140625" style="1" hidden="1" customWidth="1"/>
    <col min="16" max="17" width="10.5703125" style="1" hidden="1" customWidth="1"/>
    <col min="18" max="18" width="12" style="1" hidden="1" customWidth="1"/>
    <col min="19" max="19" width="11.140625" style="1" hidden="1" customWidth="1"/>
    <col min="20" max="22" width="10.5703125" style="1" hidden="1" customWidth="1"/>
    <col min="23" max="23" width="11.140625" style="1" hidden="1" customWidth="1"/>
    <col min="24" max="24" width="10.5703125" style="1" hidden="1" customWidth="1"/>
    <col min="25" max="25" width="10.85546875" style="1" hidden="1" customWidth="1"/>
    <col min="26" max="26" width="12" style="1" customWidth="1"/>
    <col min="27" max="27" width="10.28515625" style="1" customWidth="1"/>
    <col min="28" max="28" width="10.85546875" style="1" hidden="1" customWidth="1"/>
    <col min="29" max="29" width="32.28515625" style="1" customWidth="1"/>
    <col min="30" max="30" width="6.7109375" style="1" customWidth="1"/>
    <col min="31" max="31" width="36.5703125" style="1" customWidth="1"/>
    <col min="32" max="255" width="11.42578125" style="1"/>
    <col min="256" max="256" width="5.42578125" style="1" customWidth="1"/>
    <col min="257" max="257" width="12" style="1" customWidth="1"/>
    <col min="258" max="258" width="31.7109375" style="1" customWidth="1"/>
    <col min="259" max="259" width="10.42578125" style="1" customWidth="1"/>
    <col min="260" max="260" width="7.7109375" style="1" customWidth="1"/>
    <col min="261" max="262" width="14.85546875" style="1" bestFit="1" customWidth="1"/>
    <col min="263" max="280" width="0" style="1" hidden="1" customWidth="1"/>
    <col min="281" max="281" width="10" style="1" customWidth="1"/>
    <col min="282" max="282" width="10.28515625" style="1" customWidth="1"/>
    <col min="283" max="283" width="0" style="1" hidden="1" customWidth="1"/>
    <col min="284" max="286" width="6.7109375" style="1" customWidth="1"/>
    <col min="287" max="287" width="36.5703125" style="1" customWidth="1"/>
    <col min="288" max="511" width="11.42578125" style="1"/>
    <col min="512" max="512" width="5.42578125" style="1" customWidth="1"/>
    <col min="513" max="513" width="12" style="1" customWidth="1"/>
    <col min="514" max="514" width="31.7109375" style="1" customWidth="1"/>
    <col min="515" max="515" width="10.42578125" style="1" customWidth="1"/>
    <col min="516" max="516" width="7.7109375" style="1" customWidth="1"/>
    <col min="517" max="518" width="14.85546875" style="1" bestFit="1" customWidth="1"/>
    <col min="519" max="536" width="0" style="1" hidden="1" customWidth="1"/>
    <col min="537" max="537" width="10" style="1" customWidth="1"/>
    <col min="538" max="538" width="10.28515625" style="1" customWidth="1"/>
    <col min="539" max="539" width="0" style="1" hidden="1" customWidth="1"/>
    <col min="540" max="542" width="6.7109375" style="1" customWidth="1"/>
    <col min="543" max="543" width="36.5703125" style="1" customWidth="1"/>
    <col min="544" max="767" width="11.42578125" style="1"/>
    <col min="768" max="768" width="5.42578125" style="1" customWidth="1"/>
    <col min="769" max="769" width="12" style="1" customWidth="1"/>
    <col min="770" max="770" width="31.7109375" style="1" customWidth="1"/>
    <col min="771" max="771" width="10.42578125" style="1" customWidth="1"/>
    <col min="772" max="772" width="7.7109375" style="1" customWidth="1"/>
    <col min="773" max="774" width="14.85546875" style="1" bestFit="1" customWidth="1"/>
    <col min="775" max="792" width="0" style="1" hidden="1" customWidth="1"/>
    <col min="793" max="793" width="10" style="1" customWidth="1"/>
    <col min="794" max="794" width="10.28515625" style="1" customWidth="1"/>
    <col min="795" max="795" width="0" style="1" hidden="1" customWidth="1"/>
    <col min="796" max="798" width="6.7109375" style="1" customWidth="1"/>
    <col min="799" max="799" width="36.5703125" style="1" customWidth="1"/>
    <col min="800" max="1023" width="11.42578125" style="1"/>
    <col min="1024" max="1024" width="5.42578125" style="1" customWidth="1"/>
    <col min="1025" max="1025" width="12" style="1" customWidth="1"/>
    <col min="1026" max="1026" width="31.7109375" style="1" customWidth="1"/>
    <col min="1027" max="1027" width="10.42578125" style="1" customWidth="1"/>
    <col min="1028" max="1028" width="7.7109375" style="1" customWidth="1"/>
    <col min="1029" max="1030" width="14.85546875" style="1" bestFit="1" customWidth="1"/>
    <col min="1031" max="1048" width="0" style="1" hidden="1" customWidth="1"/>
    <col min="1049" max="1049" width="10" style="1" customWidth="1"/>
    <col min="1050" max="1050" width="10.28515625" style="1" customWidth="1"/>
    <col min="1051" max="1051" width="0" style="1" hidden="1" customWidth="1"/>
    <col min="1052" max="1054" width="6.7109375" style="1" customWidth="1"/>
    <col min="1055" max="1055" width="36.5703125" style="1" customWidth="1"/>
    <col min="1056" max="1279" width="11.42578125" style="1"/>
    <col min="1280" max="1280" width="5.42578125" style="1" customWidth="1"/>
    <col min="1281" max="1281" width="12" style="1" customWidth="1"/>
    <col min="1282" max="1282" width="31.7109375" style="1" customWidth="1"/>
    <col min="1283" max="1283" width="10.42578125" style="1" customWidth="1"/>
    <col min="1284" max="1284" width="7.7109375" style="1" customWidth="1"/>
    <col min="1285" max="1286" width="14.85546875" style="1" bestFit="1" customWidth="1"/>
    <col min="1287" max="1304" width="0" style="1" hidden="1" customWidth="1"/>
    <col min="1305" max="1305" width="10" style="1" customWidth="1"/>
    <col min="1306" max="1306" width="10.28515625" style="1" customWidth="1"/>
    <col min="1307" max="1307" width="0" style="1" hidden="1" customWidth="1"/>
    <col min="1308" max="1310" width="6.7109375" style="1" customWidth="1"/>
    <col min="1311" max="1311" width="36.5703125" style="1" customWidth="1"/>
    <col min="1312" max="1535" width="11.42578125" style="1"/>
    <col min="1536" max="1536" width="5.42578125" style="1" customWidth="1"/>
    <col min="1537" max="1537" width="12" style="1" customWidth="1"/>
    <col min="1538" max="1538" width="31.7109375" style="1" customWidth="1"/>
    <col min="1539" max="1539" width="10.42578125" style="1" customWidth="1"/>
    <col min="1540" max="1540" width="7.7109375" style="1" customWidth="1"/>
    <col min="1541" max="1542" width="14.85546875" style="1" bestFit="1" customWidth="1"/>
    <col min="1543" max="1560" width="0" style="1" hidden="1" customWidth="1"/>
    <col min="1561" max="1561" width="10" style="1" customWidth="1"/>
    <col min="1562" max="1562" width="10.28515625" style="1" customWidth="1"/>
    <col min="1563" max="1563" width="0" style="1" hidden="1" customWidth="1"/>
    <col min="1564" max="1566" width="6.7109375" style="1" customWidth="1"/>
    <col min="1567" max="1567" width="36.5703125" style="1" customWidth="1"/>
    <col min="1568" max="1791" width="11.42578125" style="1"/>
    <col min="1792" max="1792" width="5.42578125" style="1" customWidth="1"/>
    <col min="1793" max="1793" width="12" style="1" customWidth="1"/>
    <col min="1794" max="1794" width="31.7109375" style="1" customWidth="1"/>
    <col min="1795" max="1795" width="10.42578125" style="1" customWidth="1"/>
    <col min="1796" max="1796" width="7.7109375" style="1" customWidth="1"/>
    <col min="1797" max="1798" width="14.85546875" style="1" bestFit="1" customWidth="1"/>
    <col min="1799" max="1816" width="0" style="1" hidden="1" customWidth="1"/>
    <col min="1817" max="1817" width="10" style="1" customWidth="1"/>
    <col min="1818" max="1818" width="10.28515625" style="1" customWidth="1"/>
    <col min="1819" max="1819" width="0" style="1" hidden="1" customWidth="1"/>
    <col min="1820" max="1822" width="6.7109375" style="1" customWidth="1"/>
    <col min="1823" max="1823" width="36.5703125" style="1" customWidth="1"/>
    <col min="1824" max="2047" width="11.42578125" style="1"/>
    <col min="2048" max="2048" width="5.42578125" style="1" customWidth="1"/>
    <col min="2049" max="2049" width="12" style="1" customWidth="1"/>
    <col min="2050" max="2050" width="31.7109375" style="1" customWidth="1"/>
    <col min="2051" max="2051" width="10.42578125" style="1" customWidth="1"/>
    <col min="2052" max="2052" width="7.7109375" style="1" customWidth="1"/>
    <col min="2053" max="2054" width="14.85546875" style="1" bestFit="1" customWidth="1"/>
    <col min="2055" max="2072" width="0" style="1" hidden="1" customWidth="1"/>
    <col min="2073" max="2073" width="10" style="1" customWidth="1"/>
    <col min="2074" max="2074" width="10.28515625" style="1" customWidth="1"/>
    <col min="2075" max="2075" width="0" style="1" hidden="1" customWidth="1"/>
    <col min="2076" max="2078" width="6.7109375" style="1" customWidth="1"/>
    <col min="2079" max="2079" width="36.5703125" style="1" customWidth="1"/>
    <col min="2080" max="2303" width="11.42578125" style="1"/>
    <col min="2304" max="2304" width="5.42578125" style="1" customWidth="1"/>
    <col min="2305" max="2305" width="12" style="1" customWidth="1"/>
    <col min="2306" max="2306" width="31.7109375" style="1" customWidth="1"/>
    <col min="2307" max="2307" width="10.42578125" style="1" customWidth="1"/>
    <col min="2308" max="2308" width="7.7109375" style="1" customWidth="1"/>
    <col min="2309" max="2310" width="14.85546875" style="1" bestFit="1" customWidth="1"/>
    <col min="2311" max="2328" width="0" style="1" hidden="1" customWidth="1"/>
    <col min="2329" max="2329" width="10" style="1" customWidth="1"/>
    <col min="2330" max="2330" width="10.28515625" style="1" customWidth="1"/>
    <col min="2331" max="2331" width="0" style="1" hidden="1" customWidth="1"/>
    <col min="2332" max="2334" width="6.7109375" style="1" customWidth="1"/>
    <col min="2335" max="2335" width="36.5703125" style="1" customWidth="1"/>
    <col min="2336" max="2559" width="11.42578125" style="1"/>
    <col min="2560" max="2560" width="5.42578125" style="1" customWidth="1"/>
    <col min="2561" max="2561" width="12" style="1" customWidth="1"/>
    <col min="2562" max="2562" width="31.7109375" style="1" customWidth="1"/>
    <col min="2563" max="2563" width="10.42578125" style="1" customWidth="1"/>
    <col min="2564" max="2564" width="7.7109375" style="1" customWidth="1"/>
    <col min="2565" max="2566" width="14.85546875" style="1" bestFit="1" customWidth="1"/>
    <col min="2567" max="2584" width="0" style="1" hidden="1" customWidth="1"/>
    <col min="2585" max="2585" width="10" style="1" customWidth="1"/>
    <col min="2586" max="2586" width="10.28515625" style="1" customWidth="1"/>
    <col min="2587" max="2587" width="0" style="1" hidden="1" customWidth="1"/>
    <col min="2588" max="2590" width="6.7109375" style="1" customWidth="1"/>
    <col min="2591" max="2591" width="36.5703125" style="1" customWidth="1"/>
    <col min="2592" max="2815" width="11.42578125" style="1"/>
    <col min="2816" max="2816" width="5.42578125" style="1" customWidth="1"/>
    <col min="2817" max="2817" width="12" style="1" customWidth="1"/>
    <col min="2818" max="2818" width="31.7109375" style="1" customWidth="1"/>
    <col min="2819" max="2819" width="10.42578125" style="1" customWidth="1"/>
    <col min="2820" max="2820" width="7.7109375" style="1" customWidth="1"/>
    <col min="2821" max="2822" width="14.85546875" style="1" bestFit="1" customWidth="1"/>
    <col min="2823" max="2840" width="0" style="1" hidden="1" customWidth="1"/>
    <col min="2841" max="2841" width="10" style="1" customWidth="1"/>
    <col min="2842" max="2842" width="10.28515625" style="1" customWidth="1"/>
    <col min="2843" max="2843" width="0" style="1" hidden="1" customWidth="1"/>
    <col min="2844" max="2846" width="6.7109375" style="1" customWidth="1"/>
    <col min="2847" max="2847" width="36.5703125" style="1" customWidth="1"/>
    <col min="2848" max="3071" width="11.42578125" style="1"/>
    <col min="3072" max="3072" width="5.42578125" style="1" customWidth="1"/>
    <col min="3073" max="3073" width="12" style="1" customWidth="1"/>
    <col min="3074" max="3074" width="31.7109375" style="1" customWidth="1"/>
    <col min="3075" max="3075" width="10.42578125" style="1" customWidth="1"/>
    <col min="3076" max="3076" width="7.7109375" style="1" customWidth="1"/>
    <col min="3077" max="3078" width="14.85546875" style="1" bestFit="1" customWidth="1"/>
    <col min="3079" max="3096" width="0" style="1" hidden="1" customWidth="1"/>
    <col min="3097" max="3097" width="10" style="1" customWidth="1"/>
    <col min="3098" max="3098" width="10.28515625" style="1" customWidth="1"/>
    <col min="3099" max="3099" width="0" style="1" hidden="1" customWidth="1"/>
    <col min="3100" max="3102" width="6.7109375" style="1" customWidth="1"/>
    <col min="3103" max="3103" width="36.5703125" style="1" customWidth="1"/>
    <col min="3104" max="3327" width="11.42578125" style="1"/>
    <col min="3328" max="3328" width="5.42578125" style="1" customWidth="1"/>
    <col min="3329" max="3329" width="12" style="1" customWidth="1"/>
    <col min="3330" max="3330" width="31.7109375" style="1" customWidth="1"/>
    <col min="3331" max="3331" width="10.42578125" style="1" customWidth="1"/>
    <col min="3332" max="3332" width="7.7109375" style="1" customWidth="1"/>
    <col min="3333" max="3334" width="14.85546875" style="1" bestFit="1" customWidth="1"/>
    <col min="3335" max="3352" width="0" style="1" hidden="1" customWidth="1"/>
    <col min="3353" max="3353" width="10" style="1" customWidth="1"/>
    <col min="3354" max="3354" width="10.28515625" style="1" customWidth="1"/>
    <col min="3355" max="3355" width="0" style="1" hidden="1" customWidth="1"/>
    <col min="3356" max="3358" width="6.7109375" style="1" customWidth="1"/>
    <col min="3359" max="3359" width="36.5703125" style="1" customWidth="1"/>
    <col min="3360" max="3583" width="11.42578125" style="1"/>
    <col min="3584" max="3584" width="5.42578125" style="1" customWidth="1"/>
    <col min="3585" max="3585" width="12" style="1" customWidth="1"/>
    <col min="3586" max="3586" width="31.7109375" style="1" customWidth="1"/>
    <col min="3587" max="3587" width="10.42578125" style="1" customWidth="1"/>
    <col min="3588" max="3588" width="7.7109375" style="1" customWidth="1"/>
    <col min="3589" max="3590" width="14.85546875" style="1" bestFit="1" customWidth="1"/>
    <col min="3591" max="3608" width="0" style="1" hidden="1" customWidth="1"/>
    <col min="3609" max="3609" width="10" style="1" customWidth="1"/>
    <col min="3610" max="3610" width="10.28515625" style="1" customWidth="1"/>
    <col min="3611" max="3611" width="0" style="1" hidden="1" customWidth="1"/>
    <col min="3612" max="3614" width="6.7109375" style="1" customWidth="1"/>
    <col min="3615" max="3615" width="36.5703125" style="1" customWidth="1"/>
    <col min="3616" max="3839" width="11.42578125" style="1"/>
    <col min="3840" max="3840" width="5.42578125" style="1" customWidth="1"/>
    <col min="3841" max="3841" width="12" style="1" customWidth="1"/>
    <col min="3842" max="3842" width="31.7109375" style="1" customWidth="1"/>
    <col min="3843" max="3843" width="10.42578125" style="1" customWidth="1"/>
    <col min="3844" max="3844" width="7.7109375" style="1" customWidth="1"/>
    <col min="3845" max="3846" width="14.85546875" style="1" bestFit="1" customWidth="1"/>
    <col min="3847" max="3864" width="0" style="1" hidden="1" customWidth="1"/>
    <col min="3865" max="3865" width="10" style="1" customWidth="1"/>
    <col min="3866" max="3866" width="10.28515625" style="1" customWidth="1"/>
    <col min="3867" max="3867" width="0" style="1" hidden="1" customWidth="1"/>
    <col min="3868" max="3870" width="6.7109375" style="1" customWidth="1"/>
    <col min="3871" max="3871" width="36.5703125" style="1" customWidth="1"/>
    <col min="3872" max="4095" width="11.42578125" style="1"/>
    <col min="4096" max="4096" width="5.42578125" style="1" customWidth="1"/>
    <col min="4097" max="4097" width="12" style="1" customWidth="1"/>
    <col min="4098" max="4098" width="31.7109375" style="1" customWidth="1"/>
    <col min="4099" max="4099" width="10.42578125" style="1" customWidth="1"/>
    <col min="4100" max="4100" width="7.7109375" style="1" customWidth="1"/>
    <col min="4101" max="4102" width="14.85546875" style="1" bestFit="1" customWidth="1"/>
    <col min="4103" max="4120" width="0" style="1" hidden="1" customWidth="1"/>
    <col min="4121" max="4121" width="10" style="1" customWidth="1"/>
    <col min="4122" max="4122" width="10.28515625" style="1" customWidth="1"/>
    <col min="4123" max="4123" width="0" style="1" hidden="1" customWidth="1"/>
    <col min="4124" max="4126" width="6.7109375" style="1" customWidth="1"/>
    <col min="4127" max="4127" width="36.5703125" style="1" customWidth="1"/>
    <col min="4128" max="4351" width="11.42578125" style="1"/>
    <col min="4352" max="4352" width="5.42578125" style="1" customWidth="1"/>
    <col min="4353" max="4353" width="12" style="1" customWidth="1"/>
    <col min="4354" max="4354" width="31.7109375" style="1" customWidth="1"/>
    <col min="4355" max="4355" width="10.42578125" style="1" customWidth="1"/>
    <col min="4356" max="4356" width="7.7109375" style="1" customWidth="1"/>
    <col min="4357" max="4358" width="14.85546875" style="1" bestFit="1" customWidth="1"/>
    <col min="4359" max="4376" width="0" style="1" hidden="1" customWidth="1"/>
    <col min="4377" max="4377" width="10" style="1" customWidth="1"/>
    <col min="4378" max="4378" width="10.28515625" style="1" customWidth="1"/>
    <col min="4379" max="4379" width="0" style="1" hidden="1" customWidth="1"/>
    <col min="4380" max="4382" width="6.7109375" style="1" customWidth="1"/>
    <col min="4383" max="4383" width="36.5703125" style="1" customWidth="1"/>
    <col min="4384" max="4607" width="11.42578125" style="1"/>
    <col min="4608" max="4608" width="5.42578125" style="1" customWidth="1"/>
    <col min="4609" max="4609" width="12" style="1" customWidth="1"/>
    <col min="4610" max="4610" width="31.7109375" style="1" customWidth="1"/>
    <col min="4611" max="4611" width="10.42578125" style="1" customWidth="1"/>
    <col min="4612" max="4612" width="7.7109375" style="1" customWidth="1"/>
    <col min="4613" max="4614" width="14.85546875" style="1" bestFit="1" customWidth="1"/>
    <col min="4615" max="4632" width="0" style="1" hidden="1" customWidth="1"/>
    <col min="4633" max="4633" width="10" style="1" customWidth="1"/>
    <col min="4634" max="4634" width="10.28515625" style="1" customWidth="1"/>
    <col min="4635" max="4635" width="0" style="1" hidden="1" customWidth="1"/>
    <col min="4636" max="4638" width="6.7109375" style="1" customWidth="1"/>
    <col min="4639" max="4639" width="36.5703125" style="1" customWidth="1"/>
    <col min="4640" max="4863" width="11.42578125" style="1"/>
    <col min="4864" max="4864" width="5.42578125" style="1" customWidth="1"/>
    <col min="4865" max="4865" width="12" style="1" customWidth="1"/>
    <col min="4866" max="4866" width="31.7109375" style="1" customWidth="1"/>
    <col min="4867" max="4867" width="10.42578125" style="1" customWidth="1"/>
    <col min="4868" max="4868" width="7.7109375" style="1" customWidth="1"/>
    <col min="4869" max="4870" width="14.85546875" style="1" bestFit="1" customWidth="1"/>
    <col min="4871" max="4888" width="0" style="1" hidden="1" customWidth="1"/>
    <col min="4889" max="4889" width="10" style="1" customWidth="1"/>
    <col min="4890" max="4890" width="10.28515625" style="1" customWidth="1"/>
    <col min="4891" max="4891" width="0" style="1" hidden="1" customWidth="1"/>
    <col min="4892" max="4894" width="6.7109375" style="1" customWidth="1"/>
    <col min="4895" max="4895" width="36.5703125" style="1" customWidth="1"/>
    <col min="4896" max="5119" width="11.42578125" style="1"/>
    <col min="5120" max="5120" width="5.42578125" style="1" customWidth="1"/>
    <col min="5121" max="5121" width="12" style="1" customWidth="1"/>
    <col min="5122" max="5122" width="31.7109375" style="1" customWidth="1"/>
    <col min="5123" max="5123" width="10.42578125" style="1" customWidth="1"/>
    <col min="5124" max="5124" width="7.7109375" style="1" customWidth="1"/>
    <col min="5125" max="5126" width="14.85546875" style="1" bestFit="1" customWidth="1"/>
    <col min="5127" max="5144" width="0" style="1" hidden="1" customWidth="1"/>
    <col min="5145" max="5145" width="10" style="1" customWidth="1"/>
    <col min="5146" max="5146" width="10.28515625" style="1" customWidth="1"/>
    <col min="5147" max="5147" width="0" style="1" hidden="1" customWidth="1"/>
    <col min="5148" max="5150" width="6.7109375" style="1" customWidth="1"/>
    <col min="5151" max="5151" width="36.5703125" style="1" customWidth="1"/>
    <col min="5152" max="5375" width="11.42578125" style="1"/>
    <col min="5376" max="5376" width="5.42578125" style="1" customWidth="1"/>
    <col min="5377" max="5377" width="12" style="1" customWidth="1"/>
    <col min="5378" max="5378" width="31.7109375" style="1" customWidth="1"/>
    <col min="5379" max="5379" width="10.42578125" style="1" customWidth="1"/>
    <col min="5380" max="5380" width="7.7109375" style="1" customWidth="1"/>
    <col min="5381" max="5382" width="14.85546875" style="1" bestFit="1" customWidth="1"/>
    <col min="5383" max="5400" width="0" style="1" hidden="1" customWidth="1"/>
    <col min="5401" max="5401" width="10" style="1" customWidth="1"/>
    <col min="5402" max="5402" width="10.28515625" style="1" customWidth="1"/>
    <col min="5403" max="5403" width="0" style="1" hidden="1" customWidth="1"/>
    <col min="5404" max="5406" width="6.7109375" style="1" customWidth="1"/>
    <col min="5407" max="5407" width="36.5703125" style="1" customWidth="1"/>
    <col min="5408" max="5631" width="11.42578125" style="1"/>
    <col min="5632" max="5632" width="5.42578125" style="1" customWidth="1"/>
    <col min="5633" max="5633" width="12" style="1" customWidth="1"/>
    <col min="5634" max="5634" width="31.7109375" style="1" customWidth="1"/>
    <col min="5635" max="5635" width="10.42578125" style="1" customWidth="1"/>
    <col min="5636" max="5636" width="7.7109375" style="1" customWidth="1"/>
    <col min="5637" max="5638" width="14.85546875" style="1" bestFit="1" customWidth="1"/>
    <col min="5639" max="5656" width="0" style="1" hidden="1" customWidth="1"/>
    <col min="5657" max="5657" width="10" style="1" customWidth="1"/>
    <col min="5658" max="5658" width="10.28515625" style="1" customWidth="1"/>
    <col min="5659" max="5659" width="0" style="1" hidden="1" customWidth="1"/>
    <col min="5660" max="5662" width="6.7109375" style="1" customWidth="1"/>
    <col min="5663" max="5663" width="36.5703125" style="1" customWidth="1"/>
    <col min="5664" max="5887" width="11.42578125" style="1"/>
    <col min="5888" max="5888" width="5.42578125" style="1" customWidth="1"/>
    <col min="5889" max="5889" width="12" style="1" customWidth="1"/>
    <col min="5890" max="5890" width="31.7109375" style="1" customWidth="1"/>
    <col min="5891" max="5891" width="10.42578125" style="1" customWidth="1"/>
    <col min="5892" max="5892" width="7.7109375" style="1" customWidth="1"/>
    <col min="5893" max="5894" width="14.85546875" style="1" bestFit="1" customWidth="1"/>
    <col min="5895" max="5912" width="0" style="1" hidden="1" customWidth="1"/>
    <col min="5913" max="5913" width="10" style="1" customWidth="1"/>
    <col min="5914" max="5914" width="10.28515625" style="1" customWidth="1"/>
    <col min="5915" max="5915" width="0" style="1" hidden="1" customWidth="1"/>
    <col min="5916" max="5918" width="6.7109375" style="1" customWidth="1"/>
    <col min="5919" max="5919" width="36.5703125" style="1" customWidth="1"/>
    <col min="5920" max="6143" width="11.42578125" style="1"/>
    <col min="6144" max="6144" width="5.42578125" style="1" customWidth="1"/>
    <col min="6145" max="6145" width="12" style="1" customWidth="1"/>
    <col min="6146" max="6146" width="31.7109375" style="1" customWidth="1"/>
    <col min="6147" max="6147" width="10.42578125" style="1" customWidth="1"/>
    <col min="6148" max="6148" width="7.7109375" style="1" customWidth="1"/>
    <col min="6149" max="6150" width="14.85546875" style="1" bestFit="1" customWidth="1"/>
    <col min="6151" max="6168" width="0" style="1" hidden="1" customWidth="1"/>
    <col min="6169" max="6169" width="10" style="1" customWidth="1"/>
    <col min="6170" max="6170" width="10.28515625" style="1" customWidth="1"/>
    <col min="6171" max="6171" width="0" style="1" hidden="1" customWidth="1"/>
    <col min="6172" max="6174" width="6.7109375" style="1" customWidth="1"/>
    <col min="6175" max="6175" width="36.5703125" style="1" customWidth="1"/>
    <col min="6176" max="6399" width="11.42578125" style="1"/>
    <col min="6400" max="6400" width="5.42578125" style="1" customWidth="1"/>
    <col min="6401" max="6401" width="12" style="1" customWidth="1"/>
    <col min="6402" max="6402" width="31.7109375" style="1" customWidth="1"/>
    <col min="6403" max="6403" width="10.42578125" style="1" customWidth="1"/>
    <col min="6404" max="6404" width="7.7109375" style="1" customWidth="1"/>
    <col min="6405" max="6406" width="14.85546875" style="1" bestFit="1" customWidth="1"/>
    <col min="6407" max="6424" width="0" style="1" hidden="1" customWidth="1"/>
    <col min="6425" max="6425" width="10" style="1" customWidth="1"/>
    <col min="6426" max="6426" width="10.28515625" style="1" customWidth="1"/>
    <col min="6427" max="6427" width="0" style="1" hidden="1" customWidth="1"/>
    <col min="6428" max="6430" width="6.7109375" style="1" customWidth="1"/>
    <col min="6431" max="6431" width="36.5703125" style="1" customWidth="1"/>
    <col min="6432" max="6655" width="11.42578125" style="1"/>
    <col min="6656" max="6656" width="5.42578125" style="1" customWidth="1"/>
    <col min="6657" max="6657" width="12" style="1" customWidth="1"/>
    <col min="6658" max="6658" width="31.7109375" style="1" customWidth="1"/>
    <col min="6659" max="6659" width="10.42578125" style="1" customWidth="1"/>
    <col min="6660" max="6660" width="7.7109375" style="1" customWidth="1"/>
    <col min="6661" max="6662" width="14.85546875" style="1" bestFit="1" customWidth="1"/>
    <col min="6663" max="6680" width="0" style="1" hidden="1" customWidth="1"/>
    <col min="6681" max="6681" width="10" style="1" customWidth="1"/>
    <col min="6682" max="6682" width="10.28515625" style="1" customWidth="1"/>
    <col min="6683" max="6683" width="0" style="1" hidden="1" customWidth="1"/>
    <col min="6684" max="6686" width="6.7109375" style="1" customWidth="1"/>
    <col min="6687" max="6687" width="36.5703125" style="1" customWidth="1"/>
    <col min="6688" max="6911" width="11.42578125" style="1"/>
    <col min="6912" max="6912" width="5.42578125" style="1" customWidth="1"/>
    <col min="6913" max="6913" width="12" style="1" customWidth="1"/>
    <col min="6914" max="6914" width="31.7109375" style="1" customWidth="1"/>
    <col min="6915" max="6915" width="10.42578125" style="1" customWidth="1"/>
    <col min="6916" max="6916" width="7.7109375" style="1" customWidth="1"/>
    <col min="6917" max="6918" width="14.85546875" style="1" bestFit="1" customWidth="1"/>
    <col min="6919" max="6936" width="0" style="1" hidden="1" customWidth="1"/>
    <col min="6937" max="6937" width="10" style="1" customWidth="1"/>
    <col min="6938" max="6938" width="10.28515625" style="1" customWidth="1"/>
    <col min="6939" max="6939" width="0" style="1" hidden="1" customWidth="1"/>
    <col min="6940" max="6942" width="6.7109375" style="1" customWidth="1"/>
    <col min="6943" max="6943" width="36.5703125" style="1" customWidth="1"/>
    <col min="6944" max="7167" width="11.42578125" style="1"/>
    <col min="7168" max="7168" width="5.42578125" style="1" customWidth="1"/>
    <col min="7169" max="7169" width="12" style="1" customWidth="1"/>
    <col min="7170" max="7170" width="31.7109375" style="1" customWidth="1"/>
    <col min="7171" max="7171" width="10.42578125" style="1" customWidth="1"/>
    <col min="7172" max="7172" width="7.7109375" style="1" customWidth="1"/>
    <col min="7173" max="7174" width="14.85546875" style="1" bestFit="1" customWidth="1"/>
    <col min="7175" max="7192" width="0" style="1" hidden="1" customWidth="1"/>
    <col min="7193" max="7193" width="10" style="1" customWidth="1"/>
    <col min="7194" max="7194" width="10.28515625" style="1" customWidth="1"/>
    <col min="7195" max="7195" width="0" style="1" hidden="1" customWidth="1"/>
    <col min="7196" max="7198" width="6.7109375" style="1" customWidth="1"/>
    <col min="7199" max="7199" width="36.5703125" style="1" customWidth="1"/>
    <col min="7200" max="7423" width="11.42578125" style="1"/>
    <col min="7424" max="7424" width="5.42578125" style="1" customWidth="1"/>
    <col min="7425" max="7425" width="12" style="1" customWidth="1"/>
    <col min="7426" max="7426" width="31.7109375" style="1" customWidth="1"/>
    <col min="7427" max="7427" width="10.42578125" style="1" customWidth="1"/>
    <col min="7428" max="7428" width="7.7109375" style="1" customWidth="1"/>
    <col min="7429" max="7430" width="14.85546875" style="1" bestFit="1" customWidth="1"/>
    <col min="7431" max="7448" width="0" style="1" hidden="1" customWidth="1"/>
    <col min="7449" max="7449" width="10" style="1" customWidth="1"/>
    <col min="7450" max="7450" width="10.28515625" style="1" customWidth="1"/>
    <col min="7451" max="7451" width="0" style="1" hidden="1" customWidth="1"/>
    <col min="7452" max="7454" width="6.7109375" style="1" customWidth="1"/>
    <col min="7455" max="7455" width="36.5703125" style="1" customWidth="1"/>
    <col min="7456" max="7679" width="11.42578125" style="1"/>
    <col min="7680" max="7680" width="5.42578125" style="1" customWidth="1"/>
    <col min="7681" max="7681" width="12" style="1" customWidth="1"/>
    <col min="7682" max="7682" width="31.7109375" style="1" customWidth="1"/>
    <col min="7683" max="7683" width="10.42578125" style="1" customWidth="1"/>
    <col min="7684" max="7684" width="7.7109375" style="1" customWidth="1"/>
    <col min="7685" max="7686" width="14.85546875" style="1" bestFit="1" customWidth="1"/>
    <col min="7687" max="7704" width="0" style="1" hidden="1" customWidth="1"/>
    <col min="7705" max="7705" width="10" style="1" customWidth="1"/>
    <col min="7706" max="7706" width="10.28515625" style="1" customWidth="1"/>
    <col min="7707" max="7707" width="0" style="1" hidden="1" customWidth="1"/>
    <col min="7708" max="7710" width="6.7109375" style="1" customWidth="1"/>
    <col min="7711" max="7711" width="36.5703125" style="1" customWidth="1"/>
    <col min="7712" max="7935" width="11.42578125" style="1"/>
    <col min="7936" max="7936" width="5.42578125" style="1" customWidth="1"/>
    <col min="7937" max="7937" width="12" style="1" customWidth="1"/>
    <col min="7938" max="7938" width="31.7109375" style="1" customWidth="1"/>
    <col min="7939" max="7939" width="10.42578125" style="1" customWidth="1"/>
    <col min="7940" max="7940" width="7.7109375" style="1" customWidth="1"/>
    <col min="7941" max="7942" width="14.85546875" style="1" bestFit="1" customWidth="1"/>
    <col min="7943" max="7960" width="0" style="1" hidden="1" customWidth="1"/>
    <col min="7961" max="7961" width="10" style="1" customWidth="1"/>
    <col min="7962" max="7962" width="10.28515625" style="1" customWidth="1"/>
    <col min="7963" max="7963" width="0" style="1" hidden="1" customWidth="1"/>
    <col min="7964" max="7966" width="6.7109375" style="1" customWidth="1"/>
    <col min="7967" max="7967" width="36.5703125" style="1" customWidth="1"/>
    <col min="7968" max="8191" width="11.42578125" style="1"/>
    <col min="8192" max="8192" width="5.42578125" style="1" customWidth="1"/>
    <col min="8193" max="8193" width="12" style="1" customWidth="1"/>
    <col min="8194" max="8194" width="31.7109375" style="1" customWidth="1"/>
    <col min="8195" max="8195" width="10.42578125" style="1" customWidth="1"/>
    <col min="8196" max="8196" width="7.7109375" style="1" customWidth="1"/>
    <col min="8197" max="8198" width="14.85546875" style="1" bestFit="1" customWidth="1"/>
    <col min="8199" max="8216" width="0" style="1" hidden="1" customWidth="1"/>
    <col min="8217" max="8217" width="10" style="1" customWidth="1"/>
    <col min="8218" max="8218" width="10.28515625" style="1" customWidth="1"/>
    <col min="8219" max="8219" width="0" style="1" hidden="1" customWidth="1"/>
    <col min="8220" max="8222" width="6.7109375" style="1" customWidth="1"/>
    <col min="8223" max="8223" width="36.5703125" style="1" customWidth="1"/>
    <col min="8224" max="8447" width="11.42578125" style="1"/>
    <col min="8448" max="8448" width="5.42578125" style="1" customWidth="1"/>
    <col min="8449" max="8449" width="12" style="1" customWidth="1"/>
    <col min="8450" max="8450" width="31.7109375" style="1" customWidth="1"/>
    <col min="8451" max="8451" width="10.42578125" style="1" customWidth="1"/>
    <col min="8452" max="8452" width="7.7109375" style="1" customWidth="1"/>
    <col min="8453" max="8454" width="14.85546875" style="1" bestFit="1" customWidth="1"/>
    <col min="8455" max="8472" width="0" style="1" hidden="1" customWidth="1"/>
    <col min="8473" max="8473" width="10" style="1" customWidth="1"/>
    <col min="8474" max="8474" width="10.28515625" style="1" customWidth="1"/>
    <col min="8475" max="8475" width="0" style="1" hidden="1" customWidth="1"/>
    <col min="8476" max="8478" width="6.7109375" style="1" customWidth="1"/>
    <col min="8479" max="8479" width="36.5703125" style="1" customWidth="1"/>
    <col min="8480" max="8703" width="11.42578125" style="1"/>
    <col min="8704" max="8704" width="5.42578125" style="1" customWidth="1"/>
    <col min="8705" max="8705" width="12" style="1" customWidth="1"/>
    <col min="8706" max="8706" width="31.7109375" style="1" customWidth="1"/>
    <col min="8707" max="8707" width="10.42578125" style="1" customWidth="1"/>
    <col min="8708" max="8708" width="7.7109375" style="1" customWidth="1"/>
    <col min="8709" max="8710" width="14.85546875" style="1" bestFit="1" customWidth="1"/>
    <col min="8711" max="8728" width="0" style="1" hidden="1" customWidth="1"/>
    <col min="8729" max="8729" width="10" style="1" customWidth="1"/>
    <col min="8730" max="8730" width="10.28515625" style="1" customWidth="1"/>
    <col min="8731" max="8731" width="0" style="1" hidden="1" customWidth="1"/>
    <col min="8732" max="8734" width="6.7109375" style="1" customWidth="1"/>
    <col min="8735" max="8735" width="36.5703125" style="1" customWidth="1"/>
    <col min="8736" max="8959" width="11.42578125" style="1"/>
    <col min="8960" max="8960" width="5.42578125" style="1" customWidth="1"/>
    <col min="8961" max="8961" width="12" style="1" customWidth="1"/>
    <col min="8962" max="8962" width="31.7109375" style="1" customWidth="1"/>
    <col min="8963" max="8963" width="10.42578125" style="1" customWidth="1"/>
    <col min="8964" max="8964" width="7.7109375" style="1" customWidth="1"/>
    <col min="8965" max="8966" width="14.85546875" style="1" bestFit="1" customWidth="1"/>
    <col min="8967" max="8984" width="0" style="1" hidden="1" customWidth="1"/>
    <col min="8985" max="8985" width="10" style="1" customWidth="1"/>
    <col min="8986" max="8986" width="10.28515625" style="1" customWidth="1"/>
    <col min="8987" max="8987" width="0" style="1" hidden="1" customWidth="1"/>
    <col min="8988" max="8990" width="6.7109375" style="1" customWidth="1"/>
    <col min="8991" max="8991" width="36.5703125" style="1" customWidth="1"/>
    <col min="8992" max="9215" width="11.42578125" style="1"/>
    <col min="9216" max="9216" width="5.42578125" style="1" customWidth="1"/>
    <col min="9217" max="9217" width="12" style="1" customWidth="1"/>
    <col min="9218" max="9218" width="31.7109375" style="1" customWidth="1"/>
    <col min="9219" max="9219" width="10.42578125" style="1" customWidth="1"/>
    <col min="9220" max="9220" width="7.7109375" style="1" customWidth="1"/>
    <col min="9221" max="9222" width="14.85546875" style="1" bestFit="1" customWidth="1"/>
    <col min="9223" max="9240" width="0" style="1" hidden="1" customWidth="1"/>
    <col min="9241" max="9241" width="10" style="1" customWidth="1"/>
    <col min="9242" max="9242" width="10.28515625" style="1" customWidth="1"/>
    <col min="9243" max="9243" width="0" style="1" hidden="1" customWidth="1"/>
    <col min="9244" max="9246" width="6.7109375" style="1" customWidth="1"/>
    <col min="9247" max="9247" width="36.5703125" style="1" customWidth="1"/>
    <col min="9248" max="9471" width="11.42578125" style="1"/>
    <col min="9472" max="9472" width="5.42578125" style="1" customWidth="1"/>
    <col min="9473" max="9473" width="12" style="1" customWidth="1"/>
    <col min="9474" max="9474" width="31.7109375" style="1" customWidth="1"/>
    <col min="9475" max="9475" width="10.42578125" style="1" customWidth="1"/>
    <col min="9476" max="9476" width="7.7109375" style="1" customWidth="1"/>
    <col min="9477" max="9478" width="14.85546875" style="1" bestFit="1" customWidth="1"/>
    <col min="9479" max="9496" width="0" style="1" hidden="1" customWidth="1"/>
    <col min="9497" max="9497" width="10" style="1" customWidth="1"/>
    <col min="9498" max="9498" width="10.28515625" style="1" customWidth="1"/>
    <col min="9499" max="9499" width="0" style="1" hidden="1" customWidth="1"/>
    <col min="9500" max="9502" width="6.7109375" style="1" customWidth="1"/>
    <col min="9503" max="9503" width="36.5703125" style="1" customWidth="1"/>
    <col min="9504" max="9727" width="11.42578125" style="1"/>
    <col min="9728" max="9728" width="5.42578125" style="1" customWidth="1"/>
    <col min="9729" max="9729" width="12" style="1" customWidth="1"/>
    <col min="9730" max="9730" width="31.7109375" style="1" customWidth="1"/>
    <col min="9731" max="9731" width="10.42578125" style="1" customWidth="1"/>
    <col min="9732" max="9732" width="7.7109375" style="1" customWidth="1"/>
    <col min="9733" max="9734" width="14.85546875" style="1" bestFit="1" customWidth="1"/>
    <col min="9735" max="9752" width="0" style="1" hidden="1" customWidth="1"/>
    <col min="9753" max="9753" width="10" style="1" customWidth="1"/>
    <col min="9754" max="9754" width="10.28515625" style="1" customWidth="1"/>
    <col min="9755" max="9755" width="0" style="1" hidden="1" customWidth="1"/>
    <col min="9756" max="9758" width="6.7109375" style="1" customWidth="1"/>
    <col min="9759" max="9759" width="36.5703125" style="1" customWidth="1"/>
    <col min="9760" max="9983" width="11.42578125" style="1"/>
    <col min="9984" max="9984" width="5.42578125" style="1" customWidth="1"/>
    <col min="9985" max="9985" width="12" style="1" customWidth="1"/>
    <col min="9986" max="9986" width="31.7109375" style="1" customWidth="1"/>
    <col min="9987" max="9987" width="10.42578125" style="1" customWidth="1"/>
    <col min="9988" max="9988" width="7.7109375" style="1" customWidth="1"/>
    <col min="9989" max="9990" width="14.85546875" style="1" bestFit="1" customWidth="1"/>
    <col min="9991" max="10008" width="0" style="1" hidden="1" customWidth="1"/>
    <col min="10009" max="10009" width="10" style="1" customWidth="1"/>
    <col min="10010" max="10010" width="10.28515625" style="1" customWidth="1"/>
    <col min="10011" max="10011" width="0" style="1" hidden="1" customWidth="1"/>
    <col min="10012" max="10014" width="6.7109375" style="1" customWidth="1"/>
    <col min="10015" max="10015" width="36.5703125" style="1" customWidth="1"/>
    <col min="10016" max="10239" width="11.42578125" style="1"/>
    <col min="10240" max="10240" width="5.42578125" style="1" customWidth="1"/>
    <col min="10241" max="10241" width="12" style="1" customWidth="1"/>
    <col min="10242" max="10242" width="31.7109375" style="1" customWidth="1"/>
    <col min="10243" max="10243" width="10.42578125" style="1" customWidth="1"/>
    <col min="10244" max="10244" width="7.7109375" style="1" customWidth="1"/>
    <col min="10245" max="10246" width="14.85546875" style="1" bestFit="1" customWidth="1"/>
    <col min="10247" max="10264" width="0" style="1" hidden="1" customWidth="1"/>
    <col min="10265" max="10265" width="10" style="1" customWidth="1"/>
    <col min="10266" max="10266" width="10.28515625" style="1" customWidth="1"/>
    <col min="10267" max="10267" width="0" style="1" hidden="1" customWidth="1"/>
    <col min="10268" max="10270" width="6.7109375" style="1" customWidth="1"/>
    <col min="10271" max="10271" width="36.5703125" style="1" customWidth="1"/>
    <col min="10272" max="10495" width="11.42578125" style="1"/>
    <col min="10496" max="10496" width="5.42578125" style="1" customWidth="1"/>
    <col min="10497" max="10497" width="12" style="1" customWidth="1"/>
    <col min="10498" max="10498" width="31.7109375" style="1" customWidth="1"/>
    <col min="10499" max="10499" width="10.42578125" style="1" customWidth="1"/>
    <col min="10500" max="10500" width="7.7109375" style="1" customWidth="1"/>
    <col min="10501" max="10502" width="14.85546875" style="1" bestFit="1" customWidth="1"/>
    <col min="10503" max="10520" width="0" style="1" hidden="1" customWidth="1"/>
    <col min="10521" max="10521" width="10" style="1" customWidth="1"/>
    <col min="10522" max="10522" width="10.28515625" style="1" customWidth="1"/>
    <col min="10523" max="10523" width="0" style="1" hidden="1" customWidth="1"/>
    <col min="10524" max="10526" width="6.7109375" style="1" customWidth="1"/>
    <col min="10527" max="10527" width="36.5703125" style="1" customWidth="1"/>
    <col min="10528" max="10751" width="11.42578125" style="1"/>
    <col min="10752" max="10752" width="5.42578125" style="1" customWidth="1"/>
    <col min="10753" max="10753" width="12" style="1" customWidth="1"/>
    <col min="10754" max="10754" width="31.7109375" style="1" customWidth="1"/>
    <col min="10755" max="10755" width="10.42578125" style="1" customWidth="1"/>
    <col min="10756" max="10756" width="7.7109375" style="1" customWidth="1"/>
    <col min="10757" max="10758" width="14.85546875" style="1" bestFit="1" customWidth="1"/>
    <col min="10759" max="10776" width="0" style="1" hidden="1" customWidth="1"/>
    <col min="10777" max="10777" width="10" style="1" customWidth="1"/>
    <col min="10778" max="10778" width="10.28515625" style="1" customWidth="1"/>
    <col min="10779" max="10779" width="0" style="1" hidden="1" customWidth="1"/>
    <col min="10780" max="10782" width="6.7109375" style="1" customWidth="1"/>
    <col min="10783" max="10783" width="36.5703125" style="1" customWidth="1"/>
    <col min="10784" max="11007" width="11.42578125" style="1"/>
    <col min="11008" max="11008" width="5.42578125" style="1" customWidth="1"/>
    <col min="11009" max="11009" width="12" style="1" customWidth="1"/>
    <col min="11010" max="11010" width="31.7109375" style="1" customWidth="1"/>
    <col min="11011" max="11011" width="10.42578125" style="1" customWidth="1"/>
    <col min="11012" max="11012" width="7.7109375" style="1" customWidth="1"/>
    <col min="11013" max="11014" width="14.85546875" style="1" bestFit="1" customWidth="1"/>
    <col min="11015" max="11032" width="0" style="1" hidden="1" customWidth="1"/>
    <col min="11033" max="11033" width="10" style="1" customWidth="1"/>
    <col min="11034" max="11034" width="10.28515625" style="1" customWidth="1"/>
    <col min="11035" max="11035" width="0" style="1" hidden="1" customWidth="1"/>
    <col min="11036" max="11038" width="6.7109375" style="1" customWidth="1"/>
    <col min="11039" max="11039" width="36.5703125" style="1" customWidth="1"/>
    <col min="11040" max="11263" width="11.42578125" style="1"/>
    <col min="11264" max="11264" width="5.42578125" style="1" customWidth="1"/>
    <col min="11265" max="11265" width="12" style="1" customWidth="1"/>
    <col min="11266" max="11266" width="31.7109375" style="1" customWidth="1"/>
    <col min="11267" max="11267" width="10.42578125" style="1" customWidth="1"/>
    <col min="11268" max="11268" width="7.7109375" style="1" customWidth="1"/>
    <col min="11269" max="11270" width="14.85546875" style="1" bestFit="1" customWidth="1"/>
    <col min="11271" max="11288" width="0" style="1" hidden="1" customWidth="1"/>
    <col min="11289" max="11289" width="10" style="1" customWidth="1"/>
    <col min="11290" max="11290" width="10.28515625" style="1" customWidth="1"/>
    <col min="11291" max="11291" width="0" style="1" hidden="1" customWidth="1"/>
    <col min="11292" max="11294" width="6.7109375" style="1" customWidth="1"/>
    <col min="11295" max="11295" width="36.5703125" style="1" customWidth="1"/>
    <col min="11296" max="11519" width="11.42578125" style="1"/>
    <col min="11520" max="11520" width="5.42578125" style="1" customWidth="1"/>
    <col min="11521" max="11521" width="12" style="1" customWidth="1"/>
    <col min="11522" max="11522" width="31.7109375" style="1" customWidth="1"/>
    <col min="11523" max="11523" width="10.42578125" style="1" customWidth="1"/>
    <col min="11524" max="11524" width="7.7109375" style="1" customWidth="1"/>
    <col min="11525" max="11526" width="14.85546875" style="1" bestFit="1" customWidth="1"/>
    <col min="11527" max="11544" width="0" style="1" hidden="1" customWidth="1"/>
    <col min="11545" max="11545" width="10" style="1" customWidth="1"/>
    <col min="11546" max="11546" width="10.28515625" style="1" customWidth="1"/>
    <col min="11547" max="11547" width="0" style="1" hidden="1" customWidth="1"/>
    <col min="11548" max="11550" width="6.7109375" style="1" customWidth="1"/>
    <col min="11551" max="11551" width="36.5703125" style="1" customWidth="1"/>
    <col min="11552" max="11775" width="11.42578125" style="1"/>
    <col min="11776" max="11776" width="5.42578125" style="1" customWidth="1"/>
    <col min="11777" max="11777" width="12" style="1" customWidth="1"/>
    <col min="11778" max="11778" width="31.7109375" style="1" customWidth="1"/>
    <col min="11779" max="11779" width="10.42578125" style="1" customWidth="1"/>
    <col min="11780" max="11780" width="7.7109375" style="1" customWidth="1"/>
    <col min="11781" max="11782" width="14.85546875" style="1" bestFit="1" customWidth="1"/>
    <col min="11783" max="11800" width="0" style="1" hidden="1" customWidth="1"/>
    <col min="11801" max="11801" width="10" style="1" customWidth="1"/>
    <col min="11802" max="11802" width="10.28515625" style="1" customWidth="1"/>
    <col min="11803" max="11803" width="0" style="1" hidden="1" customWidth="1"/>
    <col min="11804" max="11806" width="6.7109375" style="1" customWidth="1"/>
    <col min="11807" max="11807" width="36.5703125" style="1" customWidth="1"/>
    <col min="11808" max="12031" width="11.42578125" style="1"/>
    <col min="12032" max="12032" width="5.42578125" style="1" customWidth="1"/>
    <col min="12033" max="12033" width="12" style="1" customWidth="1"/>
    <col min="12034" max="12034" width="31.7109375" style="1" customWidth="1"/>
    <col min="12035" max="12035" width="10.42578125" style="1" customWidth="1"/>
    <col min="12036" max="12036" width="7.7109375" style="1" customWidth="1"/>
    <col min="12037" max="12038" width="14.85546875" style="1" bestFit="1" customWidth="1"/>
    <col min="12039" max="12056" width="0" style="1" hidden="1" customWidth="1"/>
    <col min="12057" max="12057" width="10" style="1" customWidth="1"/>
    <col min="12058" max="12058" width="10.28515625" style="1" customWidth="1"/>
    <col min="12059" max="12059" width="0" style="1" hidden="1" customWidth="1"/>
    <col min="12060" max="12062" width="6.7109375" style="1" customWidth="1"/>
    <col min="12063" max="12063" width="36.5703125" style="1" customWidth="1"/>
    <col min="12064" max="12287" width="11.42578125" style="1"/>
    <col min="12288" max="12288" width="5.42578125" style="1" customWidth="1"/>
    <col min="12289" max="12289" width="12" style="1" customWidth="1"/>
    <col min="12290" max="12290" width="31.7109375" style="1" customWidth="1"/>
    <col min="12291" max="12291" width="10.42578125" style="1" customWidth="1"/>
    <col min="12292" max="12292" width="7.7109375" style="1" customWidth="1"/>
    <col min="12293" max="12294" width="14.85546875" style="1" bestFit="1" customWidth="1"/>
    <col min="12295" max="12312" width="0" style="1" hidden="1" customWidth="1"/>
    <col min="12313" max="12313" width="10" style="1" customWidth="1"/>
    <col min="12314" max="12314" width="10.28515625" style="1" customWidth="1"/>
    <col min="12315" max="12315" width="0" style="1" hidden="1" customWidth="1"/>
    <col min="12316" max="12318" width="6.7109375" style="1" customWidth="1"/>
    <col min="12319" max="12319" width="36.5703125" style="1" customWidth="1"/>
    <col min="12320" max="12543" width="11.42578125" style="1"/>
    <col min="12544" max="12544" width="5.42578125" style="1" customWidth="1"/>
    <col min="12545" max="12545" width="12" style="1" customWidth="1"/>
    <col min="12546" max="12546" width="31.7109375" style="1" customWidth="1"/>
    <col min="12547" max="12547" width="10.42578125" style="1" customWidth="1"/>
    <col min="12548" max="12548" width="7.7109375" style="1" customWidth="1"/>
    <col min="12549" max="12550" width="14.85546875" style="1" bestFit="1" customWidth="1"/>
    <col min="12551" max="12568" width="0" style="1" hidden="1" customWidth="1"/>
    <col min="12569" max="12569" width="10" style="1" customWidth="1"/>
    <col min="12570" max="12570" width="10.28515625" style="1" customWidth="1"/>
    <col min="12571" max="12571" width="0" style="1" hidden="1" customWidth="1"/>
    <col min="12572" max="12574" width="6.7109375" style="1" customWidth="1"/>
    <col min="12575" max="12575" width="36.5703125" style="1" customWidth="1"/>
    <col min="12576" max="12799" width="11.42578125" style="1"/>
    <col min="12800" max="12800" width="5.42578125" style="1" customWidth="1"/>
    <col min="12801" max="12801" width="12" style="1" customWidth="1"/>
    <col min="12802" max="12802" width="31.7109375" style="1" customWidth="1"/>
    <col min="12803" max="12803" width="10.42578125" style="1" customWidth="1"/>
    <col min="12804" max="12804" width="7.7109375" style="1" customWidth="1"/>
    <col min="12805" max="12806" width="14.85546875" style="1" bestFit="1" customWidth="1"/>
    <col min="12807" max="12824" width="0" style="1" hidden="1" customWidth="1"/>
    <col min="12825" max="12825" width="10" style="1" customWidth="1"/>
    <col min="12826" max="12826" width="10.28515625" style="1" customWidth="1"/>
    <col min="12827" max="12827" width="0" style="1" hidden="1" customWidth="1"/>
    <col min="12828" max="12830" width="6.7109375" style="1" customWidth="1"/>
    <col min="12831" max="12831" width="36.5703125" style="1" customWidth="1"/>
    <col min="12832" max="13055" width="11.42578125" style="1"/>
    <col min="13056" max="13056" width="5.42578125" style="1" customWidth="1"/>
    <col min="13057" max="13057" width="12" style="1" customWidth="1"/>
    <col min="13058" max="13058" width="31.7109375" style="1" customWidth="1"/>
    <col min="13059" max="13059" width="10.42578125" style="1" customWidth="1"/>
    <col min="13060" max="13060" width="7.7109375" style="1" customWidth="1"/>
    <col min="13061" max="13062" width="14.85546875" style="1" bestFit="1" customWidth="1"/>
    <col min="13063" max="13080" width="0" style="1" hidden="1" customWidth="1"/>
    <col min="13081" max="13081" width="10" style="1" customWidth="1"/>
    <col min="13082" max="13082" width="10.28515625" style="1" customWidth="1"/>
    <col min="13083" max="13083" width="0" style="1" hidden="1" customWidth="1"/>
    <col min="13084" max="13086" width="6.7109375" style="1" customWidth="1"/>
    <col min="13087" max="13087" width="36.5703125" style="1" customWidth="1"/>
    <col min="13088" max="13311" width="11.42578125" style="1"/>
    <col min="13312" max="13312" width="5.42578125" style="1" customWidth="1"/>
    <col min="13313" max="13313" width="12" style="1" customWidth="1"/>
    <col min="13314" max="13314" width="31.7109375" style="1" customWidth="1"/>
    <col min="13315" max="13315" width="10.42578125" style="1" customWidth="1"/>
    <col min="13316" max="13316" width="7.7109375" style="1" customWidth="1"/>
    <col min="13317" max="13318" width="14.85546875" style="1" bestFit="1" customWidth="1"/>
    <col min="13319" max="13336" width="0" style="1" hidden="1" customWidth="1"/>
    <col min="13337" max="13337" width="10" style="1" customWidth="1"/>
    <col min="13338" max="13338" width="10.28515625" style="1" customWidth="1"/>
    <col min="13339" max="13339" width="0" style="1" hidden="1" customWidth="1"/>
    <col min="13340" max="13342" width="6.7109375" style="1" customWidth="1"/>
    <col min="13343" max="13343" width="36.5703125" style="1" customWidth="1"/>
    <col min="13344" max="13567" width="11.42578125" style="1"/>
    <col min="13568" max="13568" width="5.42578125" style="1" customWidth="1"/>
    <col min="13569" max="13569" width="12" style="1" customWidth="1"/>
    <col min="13570" max="13570" width="31.7109375" style="1" customWidth="1"/>
    <col min="13571" max="13571" width="10.42578125" style="1" customWidth="1"/>
    <col min="13572" max="13572" width="7.7109375" style="1" customWidth="1"/>
    <col min="13573" max="13574" width="14.85546875" style="1" bestFit="1" customWidth="1"/>
    <col min="13575" max="13592" width="0" style="1" hidden="1" customWidth="1"/>
    <col min="13593" max="13593" width="10" style="1" customWidth="1"/>
    <col min="13594" max="13594" width="10.28515625" style="1" customWidth="1"/>
    <col min="13595" max="13595" width="0" style="1" hidden="1" customWidth="1"/>
    <col min="13596" max="13598" width="6.7109375" style="1" customWidth="1"/>
    <col min="13599" max="13599" width="36.5703125" style="1" customWidth="1"/>
    <col min="13600" max="13823" width="11.42578125" style="1"/>
    <col min="13824" max="13824" width="5.42578125" style="1" customWidth="1"/>
    <col min="13825" max="13825" width="12" style="1" customWidth="1"/>
    <col min="13826" max="13826" width="31.7109375" style="1" customWidth="1"/>
    <col min="13827" max="13827" width="10.42578125" style="1" customWidth="1"/>
    <col min="13828" max="13828" width="7.7109375" style="1" customWidth="1"/>
    <col min="13829" max="13830" width="14.85546875" style="1" bestFit="1" customWidth="1"/>
    <col min="13831" max="13848" width="0" style="1" hidden="1" customWidth="1"/>
    <col min="13849" max="13849" width="10" style="1" customWidth="1"/>
    <col min="13850" max="13850" width="10.28515625" style="1" customWidth="1"/>
    <col min="13851" max="13851" width="0" style="1" hidden="1" customWidth="1"/>
    <col min="13852" max="13854" width="6.7109375" style="1" customWidth="1"/>
    <col min="13855" max="13855" width="36.5703125" style="1" customWidth="1"/>
    <col min="13856" max="14079" width="11.42578125" style="1"/>
    <col min="14080" max="14080" width="5.42578125" style="1" customWidth="1"/>
    <col min="14081" max="14081" width="12" style="1" customWidth="1"/>
    <col min="14082" max="14082" width="31.7109375" style="1" customWidth="1"/>
    <col min="14083" max="14083" width="10.42578125" style="1" customWidth="1"/>
    <col min="14084" max="14084" width="7.7109375" style="1" customWidth="1"/>
    <col min="14085" max="14086" width="14.85546875" style="1" bestFit="1" customWidth="1"/>
    <col min="14087" max="14104" width="0" style="1" hidden="1" customWidth="1"/>
    <col min="14105" max="14105" width="10" style="1" customWidth="1"/>
    <col min="14106" max="14106" width="10.28515625" style="1" customWidth="1"/>
    <col min="14107" max="14107" width="0" style="1" hidden="1" customWidth="1"/>
    <col min="14108" max="14110" width="6.7109375" style="1" customWidth="1"/>
    <col min="14111" max="14111" width="36.5703125" style="1" customWidth="1"/>
    <col min="14112" max="14335" width="11.42578125" style="1"/>
    <col min="14336" max="14336" width="5.42578125" style="1" customWidth="1"/>
    <col min="14337" max="14337" width="12" style="1" customWidth="1"/>
    <col min="14338" max="14338" width="31.7109375" style="1" customWidth="1"/>
    <col min="14339" max="14339" width="10.42578125" style="1" customWidth="1"/>
    <col min="14340" max="14340" width="7.7109375" style="1" customWidth="1"/>
    <col min="14341" max="14342" width="14.85546875" style="1" bestFit="1" customWidth="1"/>
    <col min="14343" max="14360" width="0" style="1" hidden="1" customWidth="1"/>
    <col min="14361" max="14361" width="10" style="1" customWidth="1"/>
    <col min="14362" max="14362" width="10.28515625" style="1" customWidth="1"/>
    <col min="14363" max="14363" width="0" style="1" hidden="1" customWidth="1"/>
    <col min="14364" max="14366" width="6.7109375" style="1" customWidth="1"/>
    <col min="14367" max="14367" width="36.5703125" style="1" customWidth="1"/>
    <col min="14368" max="14591" width="11.42578125" style="1"/>
    <col min="14592" max="14592" width="5.42578125" style="1" customWidth="1"/>
    <col min="14593" max="14593" width="12" style="1" customWidth="1"/>
    <col min="14594" max="14594" width="31.7109375" style="1" customWidth="1"/>
    <col min="14595" max="14595" width="10.42578125" style="1" customWidth="1"/>
    <col min="14596" max="14596" width="7.7109375" style="1" customWidth="1"/>
    <col min="14597" max="14598" width="14.85546875" style="1" bestFit="1" customWidth="1"/>
    <col min="14599" max="14616" width="0" style="1" hidden="1" customWidth="1"/>
    <col min="14617" max="14617" width="10" style="1" customWidth="1"/>
    <col min="14618" max="14618" width="10.28515625" style="1" customWidth="1"/>
    <col min="14619" max="14619" width="0" style="1" hidden="1" customWidth="1"/>
    <col min="14620" max="14622" width="6.7109375" style="1" customWidth="1"/>
    <col min="14623" max="14623" width="36.5703125" style="1" customWidth="1"/>
    <col min="14624" max="14847" width="11.42578125" style="1"/>
    <col min="14848" max="14848" width="5.42578125" style="1" customWidth="1"/>
    <col min="14849" max="14849" width="12" style="1" customWidth="1"/>
    <col min="14850" max="14850" width="31.7109375" style="1" customWidth="1"/>
    <col min="14851" max="14851" width="10.42578125" style="1" customWidth="1"/>
    <col min="14852" max="14852" width="7.7109375" style="1" customWidth="1"/>
    <col min="14853" max="14854" width="14.85546875" style="1" bestFit="1" customWidth="1"/>
    <col min="14855" max="14872" width="0" style="1" hidden="1" customWidth="1"/>
    <col min="14873" max="14873" width="10" style="1" customWidth="1"/>
    <col min="14874" max="14874" width="10.28515625" style="1" customWidth="1"/>
    <col min="14875" max="14875" width="0" style="1" hidden="1" customWidth="1"/>
    <col min="14876" max="14878" width="6.7109375" style="1" customWidth="1"/>
    <col min="14879" max="14879" width="36.5703125" style="1" customWidth="1"/>
    <col min="14880" max="15103" width="11.42578125" style="1"/>
    <col min="15104" max="15104" width="5.42578125" style="1" customWidth="1"/>
    <col min="15105" max="15105" width="12" style="1" customWidth="1"/>
    <col min="15106" max="15106" width="31.7109375" style="1" customWidth="1"/>
    <col min="15107" max="15107" width="10.42578125" style="1" customWidth="1"/>
    <col min="15108" max="15108" width="7.7109375" style="1" customWidth="1"/>
    <col min="15109" max="15110" width="14.85546875" style="1" bestFit="1" customWidth="1"/>
    <col min="15111" max="15128" width="0" style="1" hidden="1" customWidth="1"/>
    <col min="15129" max="15129" width="10" style="1" customWidth="1"/>
    <col min="15130" max="15130" width="10.28515625" style="1" customWidth="1"/>
    <col min="15131" max="15131" width="0" style="1" hidden="1" customWidth="1"/>
    <col min="15132" max="15134" width="6.7109375" style="1" customWidth="1"/>
    <col min="15135" max="15135" width="36.5703125" style="1" customWidth="1"/>
    <col min="15136" max="15359" width="11.42578125" style="1"/>
    <col min="15360" max="15360" width="5.42578125" style="1" customWidth="1"/>
    <col min="15361" max="15361" width="12" style="1" customWidth="1"/>
    <col min="15362" max="15362" width="31.7109375" style="1" customWidth="1"/>
    <col min="15363" max="15363" width="10.42578125" style="1" customWidth="1"/>
    <col min="15364" max="15364" width="7.7109375" style="1" customWidth="1"/>
    <col min="15365" max="15366" width="14.85546875" style="1" bestFit="1" customWidth="1"/>
    <col min="15367" max="15384" width="0" style="1" hidden="1" customWidth="1"/>
    <col min="15385" max="15385" width="10" style="1" customWidth="1"/>
    <col min="15386" max="15386" width="10.28515625" style="1" customWidth="1"/>
    <col min="15387" max="15387" width="0" style="1" hidden="1" customWidth="1"/>
    <col min="15388" max="15390" width="6.7109375" style="1" customWidth="1"/>
    <col min="15391" max="15391" width="36.5703125" style="1" customWidth="1"/>
    <col min="15392" max="15615" width="11.42578125" style="1"/>
    <col min="15616" max="15616" width="5.42578125" style="1" customWidth="1"/>
    <col min="15617" max="15617" width="12" style="1" customWidth="1"/>
    <col min="15618" max="15618" width="31.7109375" style="1" customWidth="1"/>
    <col min="15619" max="15619" width="10.42578125" style="1" customWidth="1"/>
    <col min="15620" max="15620" width="7.7109375" style="1" customWidth="1"/>
    <col min="15621" max="15622" width="14.85546875" style="1" bestFit="1" customWidth="1"/>
    <col min="15623" max="15640" width="0" style="1" hidden="1" customWidth="1"/>
    <col min="15641" max="15641" width="10" style="1" customWidth="1"/>
    <col min="15642" max="15642" width="10.28515625" style="1" customWidth="1"/>
    <col min="15643" max="15643" width="0" style="1" hidden="1" customWidth="1"/>
    <col min="15644" max="15646" width="6.7109375" style="1" customWidth="1"/>
    <col min="15647" max="15647" width="36.5703125" style="1" customWidth="1"/>
    <col min="15648" max="15871" width="11.42578125" style="1"/>
    <col min="15872" max="15872" width="5.42578125" style="1" customWidth="1"/>
    <col min="15873" max="15873" width="12" style="1" customWidth="1"/>
    <col min="15874" max="15874" width="31.7109375" style="1" customWidth="1"/>
    <col min="15875" max="15875" width="10.42578125" style="1" customWidth="1"/>
    <col min="15876" max="15876" width="7.7109375" style="1" customWidth="1"/>
    <col min="15877" max="15878" width="14.85546875" style="1" bestFit="1" customWidth="1"/>
    <col min="15879" max="15896" width="0" style="1" hidden="1" customWidth="1"/>
    <col min="15897" max="15897" width="10" style="1" customWidth="1"/>
    <col min="15898" max="15898" width="10.28515625" style="1" customWidth="1"/>
    <col min="15899" max="15899" width="0" style="1" hidden="1" customWidth="1"/>
    <col min="15900" max="15902" width="6.7109375" style="1" customWidth="1"/>
    <col min="15903" max="15903" width="36.5703125" style="1" customWidth="1"/>
    <col min="15904" max="16127" width="11.42578125" style="1"/>
    <col min="16128" max="16128" width="5.42578125" style="1" customWidth="1"/>
    <col min="16129" max="16129" width="12" style="1" customWidth="1"/>
    <col min="16130" max="16130" width="31.7109375" style="1" customWidth="1"/>
    <col min="16131" max="16131" width="10.42578125" style="1" customWidth="1"/>
    <col min="16132" max="16132" width="7.7109375" style="1" customWidth="1"/>
    <col min="16133" max="16134" width="14.85546875" style="1" bestFit="1" customWidth="1"/>
    <col min="16135" max="16152" width="0" style="1" hidden="1" customWidth="1"/>
    <col min="16153" max="16153" width="10" style="1" customWidth="1"/>
    <col min="16154" max="16154" width="10.28515625" style="1" customWidth="1"/>
    <col min="16155" max="16155" width="0" style="1" hidden="1" customWidth="1"/>
    <col min="16156" max="16158" width="6.7109375" style="1" customWidth="1"/>
    <col min="16159" max="16159" width="36.5703125" style="1" customWidth="1"/>
    <col min="16160" max="16384" width="11.42578125" style="1"/>
  </cols>
  <sheetData>
    <row r="1" spans="1:32" x14ac:dyDescent="0.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</row>
    <row r="2" spans="1:32" x14ac:dyDescent="0.2">
      <c r="A2" s="205" t="s">
        <v>48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76"/>
      <c r="AE2" s="76"/>
    </row>
    <row r="3" spans="1:32" x14ac:dyDescent="0.2">
      <c r="A3" s="199" t="s">
        <v>47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51"/>
      <c r="AE3" s="51"/>
    </row>
    <row r="4" spans="1:32" ht="12.75" customHeight="1" x14ac:dyDescent="0.2">
      <c r="A4" s="286" t="s">
        <v>186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  <c r="AB4" s="286"/>
      <c r="AC4" s="286"/>
      <c r="AD4" s="287"/>
      <c r="AE4" s="287"/>
      <c r="AF4" s="287"/>
    </row>
    <row r="5" spans="1:32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2" x14ac:dyDescent="0.2">
      <c r="A6" s="48" t="s">
        <v>125</v>
      </c>
      <c r="B6" s="5"/>
      <c r="C6" s="49" t="s">
        <v>149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2" x14ac:dyDescent="0.2">
      <c r="A7" s="48" t="s">
        <v>127</v>
      </c>
      <c r="B7" s="48"/>
      <c r="C7" s="50" t="s">
        <v>150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2" x14ac:dyDescent="0.2">
      <c r="A8" s="3" t="s">
        <v>129</v>
      </c>
      <c r="B8" s="3"/>
      <c r="C8" s="50" t="s">
        <v>139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2" x14ac:dyDescent="0.2">
      <c r="A9" s="48" t="s">
        <v>131</v>
      </c>
      <c r="B9" s="51"/>
      <c r="C9" s="50" t="s">
        <v>153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2" x14ac:dyDescent="0.2">
      <c r="A10" s="48" t="s">
        <v>133</v>
      </c>
      <c r="B10" s="51"/>
      <c r="C10" s="49" t="s">
        <v>154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7"/>
    </row>
    <row r="11" spans="1:32" x14ac:dyDescent="0.2">
      <c r="A11" s="208" t="s">
        <v>52</v>
      </c>
      <c r="B11" s="209" t="s">
        <v>0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10"/>
    </row>
    <row r="12" spans="1:32" ht="25.5" customHeight="1" x14ac:dyDescent="0.2">
      <c r="A12" s="244" t="s">
        <v>99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9"/>
    </row>
    <row r="13" spans="1:32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2" ht="12.75" customHeight="1" x14ac:dyDescent="0.2">
      <c r="A14" s="211" t="s">
        <v>1</v>
      </c>
      <c r="B14" s="212"/>
      <c r="C14" s="213"/>
      <c r="D14" s="220" t="s">
        <v>3</v>
      </c>
      <c r="E14" s="220" t="s">
        <v>5</v>
      </c>
      <c r="F14" s="214" t="s">
        <v>6</v>
      </c>
      <c r="G14" s="216"/>
      <c r="H14" s="211" t="s">
        <v>8</v>
      </c>
      <c r="I14" s="213"/>
      <c r="J14" s="211" t="s">
        <v>8</v>
      </c>
      <c r="K14" s="213"/>
      <c r="L14" s="211" t="s">
        <v>24</v>
      </c>
      <c r="M14" s="213"/>
      <c r="N14" s="211" t="s">
        <v>9</v>
      </c>
      <c r="O14" s="213"/>
      <c r="P14" s="211" t="s">
        <v>10</v>
      </c>
      <c r="Q14" s="213"/>
      <c r="R14" s="211" t="s">
        <v>10</v>
      </c>
      <c r="S14" s="213"/>
      <c r="T14" s="211" t="s">
        <v>25</v>
      </c>
      <c r="U14" s="213"/>
      <c r="V14" s="211" t="s">
        <v>11</v>
      </c>
      <c r="W14" s="213"/>
      <c r="X14" s="211" t="s">
        <v>100</v>
      </c>
      <c r="Y14" s="212"/>
      <c r="Z14" s="212"/>
      <c r="AA14" s="213"/>
      <c r="AB14" s="77"/>
      <c r="AC14" s="242" t="s">
        <v>22</v>
      </c>
    </row>
    <row r="15" spans="1:32" x14ac:dyDescent="0.2">
      <c r="A15" s="8" t="s">
        <v>13</v>
      </c>
      <c r="B15" s="198" t="s">
        <v>2</v>
      </c>
      <c r="C15" s="198"/>
      <c r="D15" s="221"/>
      <c r="E15" s="221"/>
      <c r="F15" s="9" t="s">
        <v>14</v>
      </c>
      <c r="G15" s="9" t="s">
        <v>54</v>
      </c>
      <c r="H15" s="9" t="s">
        <v>14</v>
      </c>
      <c r="I15" s="9" t="s">
        <v>15</v>
      </c>
      <c r="J15" s="10" t="s">
        <v>17</v>
      </c>
      <c r="K15" s="10" t="s">
        <v>18</v>
      </c>
      <c r="L15" s="9" t="s">
        <v>14</v>
      </c>
      <c r="M15" s="9" t="s">
        <v>15</v>
      </c>
      <c r="N15" s="10" t="s">
        <v>17</v>
      </c>
      <c r="O15" s="10" t="s">
        <v>18</v>
      </c>
      <c r="P15" s="9" t="s">
        <v>14</v>
      </c>
      <c r="Q15" s="9" t="s">
        <v>15</v>
      </c>
      <c r="R15" s="10" t="s">
        <v>17</v>
      </c>
      <c r="S15" s="10" t="s">
        <v>18</v>
      </c>
      <c r="T15" s="9" t="s">
        <v>14</v>
      </c>
      <c r="U15" s="9" t="s">
        <v>15</v>
      </c>
      <c r="V15" s="10" t="s">
        <v>17</v>
      </c>
      <c r="W15" s="10" t="s">
        <v>18</v>
      </c>
      <c r="X15" s="10" t="s">
        <v>17</v>
      </c>
      <c r="Y15" s="10" t="s">
        <v>18</v>
      </c>
      <c r="Z15" s="10" t="s">
        <v>46</v>
      </c>
      <c r="AA15" s="9" t="s">
        <v>101</v>
      </c>
      <c r="AB15" s="9" t="s">
        <v>20</v>
      </c>
      <c r="AC15" s="243"/>
    </row>
    <row r="16" spans="1:32" ht="59.25" customHeight="1" x14ac:dyDescent="0.2">
      <c r="A16" s="11"/>
      <c r="B16" s="239" t="s">
        <v>39</v>
      </c>
      <c r="C16" s="240"/>
      <c r="D16" s="78" t="s">
        <v>102</v>
      </c>
      <c r="E16" s="41">
        <v>0.8</v>
      </c>
      <c r="F16" s="15">
        <v>568786.68000000005</v>
      </c>
      <c r="G16" s="15">
        <f>+G19*0.8</f>
        <v>254140.90400000001</v>
      </c>
      <c r="H16" s="16"/>
      <c r="I16" s="16"/>
      <c r="J16" s="11"/>
      <c r="K16" s="11"/>
      <c r="L16" s="16"/>
      <c r="M16" s="16"/>
      <c r="N16" s="11"/>
      <c r="O16" s="11"/>
      <c r="P16" s="16"/>
      <c r="Q16" s="16"/>
      <c r="R16" s="11"/>
      <c r="S16" s="11"/>
      <c r="T16" s="16"/>
      <c r="U16" s="16"/>
      <c r="V16" s="11"/>
      <c r="W16" s="17"/>
      <c r="X16" s="67">
        <v>2601</v>
      </c>
      <c r="Y16" s="68">
        <v>0</v>
      </c>
      <c r="Z16" s="15">
        <v>7771</v>
      </c>
      <c r="AA16" s="17">
        <v>0</v>
      </c>
      <c r="AB16" s="17"/>
      <c r="AC16" s="73" t="s">
        <v>103</v>
      </c>
    </row>
    <row r="17" spans="1:32" ht="45" customHeight="1" x14ac:dyDescent="0.2">
      <c r="A17" s="11"/>
      <c r="B17" s="239" t="s">
        <v>40</v>
      </c>
      <c r="C17" s="240"/>
      <c r="D17" s="78" t="s">
        <v>41</v>
      </c>
      <c r="E17" s="41">
        <v>0.1</v>
      </c>
      <c r="F17" s="15">
        <v>71098.335000000006</v>
      </c>
      <c r="G17" s="15">
        <f>+G19*0.1</f>
        <v>31767.613000000001</v>
      </c>
      <c r="H17" s="16"/>
      <c r="I17" s="16"/>
      <c r="J17" s="11"/>
      <c r="K17" s="11"/>
      <c r="L17" s="16"/>
      <c r="M17" s="16"/>
      <c r="N17" s="11"/>
      <c r="O17" s="11"/>
      <c r="P17" s="16"/>
      <c r="Q17" s="16"/>
      <c r="R17" s="11"/>
      <c r="S17" s="11"/>
      <c r="T17" s="16"/>
      <c r="U17" s="16"/>
      <c r="V17" s="11"/>
      <c r="W17" s="17"/>
      <c r="X17" s="67">
        <v>30</v>
      </c>
      <c r="Y17" s="68">
        <v>0</v>
      </c>
      <c r="Z17" s="15">
        <v>90</v>
      </c>
      <c r="AA17" s="17">
        <v>0</v>
      </c>
      <c r="AB17" s="17"/>
      <c r="AC17" s="73" t="s">
        <v>103</v>
      </c>
    </row>
    <row r="18" spans="1:32" ht="45" customHeight="1" x14ac:dyDescent="0.2">
      <c r="A18" s="11"/>
      <c r="B18" s="239" t="s">
        <v>42</v>
      </c>
      <c r="C18" s="240"/>
      <c r="D18" s="78" t="s">
        <v>104</v>
      </c>
      <c r="E18" s="41">
        <v>0.1</v>
      </c>
      <c r="F18" s="15">
        <v>71098.335000000006</v>
      </c>
      <c r="G18" s="15">
        <f>+G19*0.1</f>
        <v>31767.613000000001</v>
      </c>
      <c r="H18" s="16"/>
      <c r="I18" s="16"/>
      <c r="J18" s="11"/>
      <c r="K18" s="11"/>
      <c r="L18" s="16"/>
      <c r="M18" s="16"/>
      <c r="N18" s="11"/>
      <c r="O18" s="11"/>
      <c r="P18" s="16"/>
      <c r="Q18" s="16"/>
      <c r="R18" s="11"/>
      <c r="S18" s="11"/>
      <c r="T18" s="16"/>
      <c r="U18" s="16"/>
      <c r="V18" s="11"/>
      <c r="W18" s="17"/>
      <c r="X18" s="67">
        <v>15</v>
      </c>
      <c r="Y18" s="68">
        <v>0</v>
      </c>
      <c r="Z18" s="15">
        <v>45</v>
      </c>
      <c r="AA18" s="17">
        <v>0</v>
      </c>
      <c r="AB18" s="17"/>
      <c r="AC18" s="73" t="s">
        <v>103</v>
      </c>
    </row>
    <row r="19" spans="1:32" ht="45" customHeight="1" x14ac:dyDescent="0.2">
      <c r="A19" s="217"/>
      <c r="B19" s="218"/>
      <c r="C19" s="219"/>
      <c r="D19" s="10"/>
      <c r="E19" s="27">
        <f>SUM(E16:E18)</f>
        <v>1</v>
      </c>
      <c r="F19" s="43">
        <v>710983.35</v>
      </c>
      <c r="G19" s="43">
        <v>317676.13</v>
      </c>
      <c r="H19" s="43"/>
      <c r="I19" s="43"/>
      <c r="J19" s="10"/>
      <c r="K19" s="44"/>
      <c r="L19" s="45"/>
      <c r="M19" s="45"/>
      <c r="N19" s="10"/>
      <c r="O19" s="10"/>
      <c r="P19" s="43"/>
      <c r="Q19" s="43"/>
      <c r="R19" s="10"/>
      <c r="S19" s="10"/>
      <c r="T19" s="43"/>
      <c r="U19" s="43"/>
      <c r="V19" s="10"/>
      <c r="W19" s="10"/>
      <c r="X19" s="17"/>
      <c r="Y19" s="17"/>
      <c r="Z19" s="17">
        <f>SUM(Z16:Z18)</f>
        <v>7906</v>
      </c>
      <c r="AA19" s="10">
        <v>0</v>
      </c>
      <c r="AB19" s="21"/>
      <c r="AC19" s="29"/>
    </row>
    <row r="20" spans="1:32" s="36" customFormat="1" ht="21.95" customHeight="1" x14ac:dyDescent="0.2">
      <c r="A20" s="5" t="s">
        <v>53</v>
      </c>
      <c r="B20" s="32"/>
      <c r="C20" s="32"/>
      <c r="D20" s="32"/>
      <c r="E20" s="32"/>
      <c r="F20" s="75"/>
      <c r="G20" s="32"/>
      <c r="H20" s="32"/>
      <c r="I20" s="32"/>
      <c r="J20" s="32"/>
      <c r="K20" s="32"/>
      <c r="L20" s="32"/>
      <c r="M20" s="32"/>
      <c r="N20" s="33"/>
      <c r="O20" s="34"/>
      <c r="P20" s="35"/>
    </row>
    <row r="21" spans="1:32" ht="45" customHeight="1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3"/>
      <c r="O21" s="34"/>
      <c r="P21" s="35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</row>
    <row r="22" spans="1:32" ht="45" customHeight="1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/>
      <c r="O22" s="34"/>
      <c r="P22" s="35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</row>
    <row r="23" spans="1:32" s="36" customFormat="1" ht="21.95" customHeight="1" x14ac:dyDescent="0.2"/>
    <row r="24" spans="1:32" s="36" customFormat="1" ht="21.95" customHeight="1" x14ac:dyDescent="0.2"/>
    <row r="25" spans="1:32" s="36" customFormat="1" x14ac:dyDescent="0.2"/>
    <row r="26" spans="1:32" s="36" customFormat="1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</row>
    <row r="27" spans="1:32" s="36" customForma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s="37" customForma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45" customHeight="1" x14ac:dyDescent="0.2"/>
    <row r="30" spans="1:32" ht="45" customHeight="1" x14ac:dyDescent="0.2"/>
    <row r="31" spans="1:32" ht="45" customHeight="1" x14ac:dyDescent="0.2"/>
    <row r="32" spans="1:32" ht="45" customHeight="1" x14ac:dyDescent="0.2"/>
    <row r="33" spans="1:32" ht="45" customHeight="1" x14ac:dyDescent="0.2"/>
    <row r="34" spans="1:32" ht="45" customHeight="1" x14ac:dyDescent="0.2"/>
    <row r="35" spans="1:32" ht="45" customHeight="1" x14ac:dyDescent="0.2"/>
    <row r="36" spans="1:32" ht="45" customHeight="1" x14ac:dyDescent="0.2"/>
    <row r="37" spans="1:32" ht="45" customHeight="1" x14ac:dyDescent="0.2"/>
    <row r="38" spans="1:32" ht="45" customHeight="1" x14ac:dyDescent="0.2"/>
    <row r="39" spans="1:32" ht="45" customHeight="1" x14ac:dyDescent="0.2"/>
    <row r="40" spans="1:32" ht="45" customHeight="1" x14ac:dyDescent="0.2"/>
    <row r="41" spans="1:32" ht="45" customHeight="1" x14ac:dyDescent="0.2"/>
    <row r="42" spans="1:32" ht="45" customHeight="1" x14ac:dyDescent="0.2"/>
    <row r="43" spans="1:32" ht="45" customHeight="1" x14ac:dyDescent="0.2"/>
    <row r="44" spans="1:32" ht="45" customHeight="1" x14ac:dyDescent="0.2"/>
    <row r="45" spans="1:32" ht="45" customHeight="1" x14ac:dyDescent="0.2"/>
    <row r="46" spans="1:32" ht="45" customHeight="1" x14ac:dyDescent="0.2">
      <c r="AF46" s="39"/>
    </row>
    <row r="47" spans="1:32" ht="45" customHeight="1" x14ac:dyDescent="0.2">
      <c r="AF47" s="5"/>
    </row>
    <row r="48" spans="1:32" s="39" customFormat="1" ht="4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6"/>
    </row>
    <row r="49" spans="1:32" s="5" customFormat="1" ht="36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6"/>
    </row>
    <row r="50" spans="1:32" s="6" customFormat="1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s="6" customFormat="1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</sheetData>
  <mergeCells count="25">
    <mergeCell ref="A19:C19"/>
    <mergeCell ref="L14:M14"/>
    <mergeCell ref="N14:O14"/>
    <mergeCell ref="P14:Q14"/>
    <mergeCell ref="R14:S14"/>
    <mergeCell ref="B16:C16"/>
    <mergeCell ref="B18:C18"/>
    <mergeCell ref="B15:C15"/>
    <mergeCell ref="B17:C17"/>
    <mergeCell ref="J14:K14"/>
    <mergeCell ref="A14:C14"/>
    <mergeCell ref="D14:D15"/>
    <mergeCell ref="E14:E15"/>
    <mergeCell ref="F14:G14"/>
    <mergeCell ref="H14:I14"/>
    <mergeCell ref="X14:AA14"/>
    <mergeCell ref="AC14:AC15"/>
    <mergeCell ref="V14:W14"/>
    <mergeCell ref="T14:U14"/>
    <mergeCell ref="A12:AE12"/>
    <mergeCell ref="A2:AC2"/>
    <mergeCell ref="A3:AC3"/>
    <mergeCell ref="A4:AC4"/>
    <mergeCell ref="A1:AE1"/>
    <mergeCell ref="A11:AE11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51"/>
  <sheetViews>
    <sheetView zoomScaleNormal="100" workbookViewId="0">
      <selection activeCell="G17" sqref="G17:G20"/>
    </sheetView>
  </sheetViews>
  <sheetFormatPr baseColWidth="10" defaultRowHeight="12.75" x14ac:dyDescent="0.2"/>
  <cols>
    <col min="1" max="1" width="5.42578125" style="1" customWidth="1"/>
    <col min="2" max="2" width="13.5703125" style="1" customWidth="1"/>
    <col min="3" max="3" width="19.42578125" style="1" customWidth="1"/>
    <col min="4" max="4" width="10.42578125" style="1" customWidth="1"/>
    <col min="5" max="5" width="9.7109375" style="1" customWidth="1"/>
    <col min="6" max="6" width="15.42578125" style="1" bestFit="1" customWidth="1"/>
    <col min="7" max="7" width="14.42578125" style="1" bestFit="1" customWidth="1"/>
    <col min="8" max="8" width="14.7109375" style="1" bestFit="1" customWidth="1"/>
    <col min="9" max="9" width="10.85546875" style="1" customWidth="1"/>
    <col min="10" max="10" width="12" style="1" hidden="1" customWidth="1"/>
    <col min="11" max="11" width="12.42578125" style="1" hidden="1" customWidth="1"/>
    <col min="12" max="12" width="10.140625" style="1" hidden="1" customWidth="1"/>
    <col min="13" max="13" width="10.5703125" style="1" hidden="1" customWidth="1"/>
    <col min="14" max="15" width="11.140625" style="1" hidden="1" customWidth="1"/>
    <col min="16" max="17" width="10.5703125" style="1" hidden="1" customWidth="1"/>
    <col min="18" max="18" width="12" style="1" hidden="1" customWidth="1"/>
    <col min="19" max="19" width="11.140625" style="1" hidden="1" customWidth="1"/>
    <col min="20" max="22" width="10.5703125" style="1" hidden="1" customWidth="1"/>
    <col min="23" max="23" width="11.140625" style="1" hidden="1" customWidth="1"/>
    <col min="24" max="24" width="10.5703125" style="1" hidden="1" customWidth="1"/>
    <col min="25" max="25" width="25.42578125" style="1" hidden="1" customWidth="1"/>
    <col min="26" max="26" width="10" style="1" hidden="1" customWidth="1"/>
    <col min="27" max="27" width="10.28515625" style="1" hidden="1" customWidth="1"/>
    <col min="28" max="28" width="10.85546875" style="1" hidden="1" customWidth="1"/>
    <col min="29" max="31" width="6.7109375" style="1" hidden="1" customWidth="1"/>
    <col min="32" max="32" width="40.28515625" style="1" customWidth="1"/>
    <col min="33" max="256" width="11.42578125" style="1"/>
    <col min="257" max="257" width="5.42578125" style="1" customWidth="1"/>
    <col min="258" max="258" width="12" style="1" customWidth="1"/>
    <col min="259" max="259" width="31.7109375" style="1" customWidth="1"/>
    <col min="260" max="260" width="10.42578125" style="1" customWidth="1"/>
    <col min="261" max="261" width="7.7109375" style="1" customWidth="1"/>
    <col min="262" max="263" width="14.85546875" style="1" bestFit="1" customWidth="1"/>
    <col min="264" max="281" width="0" style="1" hidden="1" customWidth="1"/>
    <col min="282" max="282" width="10" style="1" customWidth="1"/>
    <col min="283" max="283" width="10.28515625" style="1" customWidth="1"/>
    <col min="284" max="284" width="0" style="1" hidden="1" customWidth="1"/>
    <col min="285" max="287" width="6.7109375" style="1" customWidth="1"/>
    <col min="288" max="288" width="36.5703125" style="1" customWidth="1"/>
    <col min="289" max="512" width="11.42578125" style="1"/>
    <col min="513" max="513" width="5.42578125" style="1" customWidth="1"/>
    <col min="514" max="514" width="12" style="1" customWidth="1"/>
    <col min="515" max="515" width="31.7109375" style="1" customWidth="1"/>
    <col min="516" max="516" width="10.42578125" style="1" customWidth="1"/>
    <col min="517" max="517" width="7.7109375" style="1" customWidth="1"/>
    <col min="518" max="519" width="14.85546875" style="1" bestFit="1" customWidth="1"/>
    <col min="520" max="537" width="0" style="1" hidden="1" customWidth="1"/>
    <col min="538" max="538" width="10" style="1" customWidth="1"/>
    <col min="539" max="539" width="10.28515625" style="1" customWidth="1"/>
    <col min="540" max="540" width="0" style="1" hidden="1" customWidth="1"/>
    <col min="541" max="543" width="6.7109375" style="1" customWidth="1"/>
    <col min="544" max="544" width="36.5703125" style="1" customWidth="1"/>
    <col min="545" max="768" width="11.42578125" style="1"/>
    <col min="769" max="769" width="5.42578125" style="1" customWidth="1"/>
    <col min="770" max="770" width="12" style="1" customWidth="1"/>
    <col min="771" max="771" width="31.7109375" style="1" customWidth="1"/>
    <col min="772" max="772" width="10.42578125" style="1" customWidth="1"/>
    <col min="773" max="773" width="7.7109375" style="1" customWidth="1"/>
    <col min="774" max="775" width="14.85546875" style="1" bestFit="1" customWidth="1"/>
    <col min="776" max="793" width="0" style="1" hidden="1" customWidth="1"/>
    <col min="794" max="794" width="10" style="1" customWidth="1"/>
    <col min="795" max="795" width="10.28515625" style="1" customWidth="1"/>
    <col min="796" max="796" width="0" style="1" hidden="1" customWidth="1"/>
    <col min="797" max="799" width="6.7109375" style="1" customWidth="1"/>
    <col min="800" max="800" width="36.5703125" style="1" customWidth="1"/>
    <col min="801" max="1024" width="11.42578125" style="1"/>
    <col min="1025" max="1025" width="5.42578125" style="1" customWidth="1"/>
    <col min="1026" max="1026" width="12" style="1" customWidth="1"/>
    <col min="1027" max="1027" width="31.7109375" style="1" customWidth="1"/>
    <col min="1028" max="1028" width="10.42578125" style="1" customWidth="1"/>
    <col min="1029" max="1029" width="7.7109375" style="1" customWidth="1"/>
    <col min="1030" max="1031" width="14.85546875" style="1" bestFit="1" customWidth="1"/>
    <col min="1032" max="1049" width="0" style="1" hidden="1" customWidth="1"/>
    <col min="1050" max="1050" width="10" style="1" customWidth="1"/>
    <col min="1051" max="1051" width="10.28515625" style="1" customWidth="1"/>
    <col min="1052" max="1052" width="0" style="1" hidden="1" customWidth="1"/>
    <col min="1053" max="1055" width="6.7109375" style="1" customWidth="1"/>
    <col min="1056" max="1056" width="36.5703125" style="1" customWidth="1"/>
    <col min="1057" max="1280" width="11.42578125" style="1"/>
    <col min="1281" max="1281" width="5.42578125" style="1" customWidth="1"/>
    <col min="1282" max="1282" width="12" style="1" customWidth="1"/>
    <col min="1283" max="1283" width="31.7109375" style="1" customWidth="1"/>
    <col min="1284" max="1284" width="10.42578125" style="1" customWidth="1"/>
    <col min="1285" max="1285" width="7.7109375" style="1" customWidth="1"/>
    <col min="1286" max="1287" width="14.85546875" style="1" bestFit="1" customWidth="1"/>
    <col min="1288" max="1305" width="0" style="1" hidden="1" customWidth="1"/>
    <col min="1306" max="1306" width="10" style="1" customWidth="1"/>
    <col min="1307" max="1307" width="10.28515625" style="1" customWidth="1"/>
    <col min="1308" max="1308" width="0" style="1" hidden="1" customWidth="1"/>
    <col min="1309" max="1311" width="6.7109375" style="1" customWidth="1"/>
    <col min="1312" max="1312" width="36.5703125" style="1" customWidth="1"/>
    <col min="1313" max="1536" width="11.42578125" style="1"/>
    <col min="1537" max="1537" width="5.42578125" style="1" customWidth="1"/>
    <col min="1538" max="1538" width="12" style="1" customWidth="1"/>
    <col min="1539" max="1539" width="31.7109375" style="1" customWidth="1"/>
    <col min="1540" max="1540" width="10.42578125" style="1" customWidth="1"/>
    <col min="1541" max="1541" width="7.7109375" style="1" customWidth="1"/>
    <col min="1542" max="1543" width="14.85546875" style="1" bestFit="1" customWidth="1"/>
    <col min="1544" max="1561" width="0" style="1" hidden="1" customWidth="1"/>
    <col min="1562" max="1562" width="10" style="1" customWidth="1"/>
    <col min="1563" max="1563" width="10.28515625" style="1" customWidth="1"/>
    <col min="1564" max="1564" width="0" style="1" hidden="1" customWidth="1"/>
    <col min="1565" max="1567" width="6.7109375" style="1" customWidth="1"/>
    <col min="1568" max="1568" width="36.5703125" style="1" customWidth="1"/>
    <col min="1569" max="1792" width="11.42578125" style="1"/>
    <col min="1793" max="1793" width="5.42578125" style="1" customWidth="1"/>
    <col min="1794" max="1794" width="12" style="1" customWidth="1"/>
    <col min="1795" max="1795" width="31.7109375" style="1" customWidth="1"/>
    <col min="1796" max="1796" width="10.42578125" style="1" customWidth="1"/>
    <col min="1797" max="1797" width="7.7109375" style="1" customWidth="1"/>
    <col min="1798" max="1799" width="14.85546875" style="1" bestFit="1" customWidth="1"/>
    <col min="1800" max="1817" width="0" style="1" hidden="1" customWidth="1"/>
    <col min="1818" max="1818" width="10" style="1" customWidth="1"/>
    <col min="1819" max="1819" width="10.28515625" style="1" customWidth="1"/>
    <col min="1820" max="1820" width="0" style="1" hidden="1" customWidth="1"/>
    <col min="1821" max="1823" width="6.7109375" style="1" customWidth="1"/>
    <col min="1824" max="1824" width="36.5703125" style="1" customWidth="1"/>
    <col min="1825" max="2048" width="11.42578125" style="1"/>
    <col min="2049" max="2049" width="5.42578125" style="1" customWidth="1"/>
    <col min="2050" max="2050" width="12" style="1" customWidth="1"/>
    <col min="2051" max="2051" width="31.7109375" style="1" customWidth="1"/>
    <col min="2052" max="2052" width="10.42578125" style="1" customWidth="1"/>
    <col min="2053" max="2053" width="7.7109375" style="1" customWidth="1"/>
    <col min="2054" max="2055" width="14.85546875" style="1" bestFit="1" customWidth="1"/>
    <col min="2056" max="2073" width="0" style="1" hidden="1" customWidth="1"/>
    <col min="2074" max="2074" width="10" style="1" customWidth="1"/>
    <col min="2075" max="2075" width="10.28515625" style="1" customWidth="1"/>
    <col min="2076" max="2076" width="0" style="1" hidden="1" customWidth="1"/>
    <col min="2077" max="2079" width="6.7109375" style="1" customWidth="1"/>
    <col min="2080" max="2080" width="36.5703125" style="1" customWidth="1"/>
    <col min="2081" max="2304" width="11.42578125" style="1"/>
    <col min="2305" max="2305" width="5.42578125" style="1" customWidth="1"/>
    <col min="2306" max="2306" width="12" style="1" customWidth="1"/>
    <col min="2307" max="2307" width="31.7109375" style="1" customWidth="1"/>
    <col min="2308" max="2308" width="10.42578125" style="1" customWidth="1"/>
    <col min="2309" max="2309" width="7.7109375" style="1" customWidth="1"/>
    <col min="2310" max="2311" width="14.85546875" style="1" bestFit="1" customWidth="1"/>
    <col min="2312" max="2329" width="0" style="1" hidden="1" customWidth="1"/>
    <col min="2330" max="2330" width="10" style="1" customWidth="1"/>
    <col min="2331" max="2331" width="10.28515625" style="1" customWidth="1"/>
    <col min="2332" max="2332" width="0" style="1" hidden="1" customWidth="1"/>
    <col min="2333" max="2335" width="6.7109375" style="1" customWidth="1"/>
    <col min="2336" max="2336" width="36.5703125" style="1" customWidth="1"/>
    <col min="2337" max="2560" width="11.42578125" style="1"/>
    <col min="2561" max="2561" width="5.42578125" style="1" customWidth="1"/>
    <col min="2562" max="2562" width="12" style="1" customWidth="1"/>
    <col min="2563" max="2563" width="31.7109375" style="1" customWidth="1"/>
    <col min="2564" max="2564" width="10.42578125" style="1" customWidth="1"/>
    <col min="2565" max="2565" width="7.7109375" style="1" customWidth="1"/>
    <col min="2566" max="2567" width="14.85546875" style="1" bestFit="1" customWidth="1"/>
    <col min="2568" max="2585" width="0" style="1" hidden="1" customWidth="1"/>
    <col min="2586" max="2586" width="10" style="1" customWidth="1"/>
    <col min="2587" max="2587" width="10.28515625" style="1" customWidth="1"/>
    <col min="2588" max="2588" width="0" style="1" hidden="1" customWidth="1"/>
    <col min="2589" max="2591" width="6.7109375" style="1" customWidth="1"/>
    <col min="2592" max="2592" width="36.5703125" style="1" customWidth="1"/>
    <col min="2593" max="2816" width="11.42578125" style="1"/>
    <col min="2817" max="2817" width="5.42578125" style="1" customWidth="1"/>
    <col min="2818" max="2818" width="12" style="1" customWidth="1"/>
    <col min="2819" max="2819" width="31.7109375" style="1" customWidth="1"/>
    <col min="2820" max="2820" width="10.42578125" style="1" customWidth="1"/>
    <col min="2821" max="2821" width="7.7109375" style="1" customWidth="1"/>
    <col min="2822" max="2823" width="14.85546875" style="1" bestFit="1" customWidth="1"/>
    <col min="2824" max="2841" width="0" style="1" hidden="1" customWidth="1"/>
    <col min="2842" max="2842" width="10" style="1" customWidth="1"/>
    <col min="2843" max="2843" width="10.28515625" style="1" customWidth="1"/>
    <col min="2844" max="2844" width="0" style="1" hidden="1" customWidth="1"/>
    <col min="2845" max="2847" width="6.7109375" style="1" customWidth="1"/>
    <col min="2848" max="2848" width="36.5703125" style="1" customWidth="1"/>
    <col min="2849" max="3072" width="11.42578125" style="1"/>
    <col min="3073" max="3073" width="5.42578125" style="1" customWidth="1"/>
    <col min="3074" max="3074" width="12" style="1" customWidth="1"/>
    <col min="3075" max="3075" width="31.7109375" style="1" customWidth="1"/>
    <col min="3076" max="3076" width="10.42578125" style="1" customWidth="1"/>
    <col min="3077" max="3077" width="7.7109375" style="1" customWidth="1"/>
    <col min="3078" max="3079" width="14.85546875" style="1" bestFit="1" customWidth="1"/>
    <col min="3080" max="3097" width="0" style="1" hidden="1" customWidth="1"/>
    <col min="3098" max="3098" width="10" style="1" customWidth="1"/>
    <col min="3099" max="3099" width="10.28515625" style="1" customWidth="1"/>
    <col min="3100" max="3100" width="0" style="1" hidden="1" customWidth="1"/>
    <col min="3101" max="3103" width="6.7109375" style="1" customWidth="1"/>
    <col min="3104" max="3104" width="36.5703125" style="1" customWidth="1"/>
    <col min="3105" max="3328" width="11.42578125" style="1"/>
    <col min="3329" max="3329" width="5.42578125" style="1" customWidth="1"/>
    <col min="3330" max="3330" width="12" style="1" customWidth="1"/>
    <col min="3331" max="3331" width="31.7109375" style="1" customWidth="1"/>
    <col min="3332" max="3332" width="10.42578125" style="1" customWidth="1"/>
    <col min="3333" max="3333" width="7.7109375" style="1" customWidth="1"/>
    <col min="3334" max="3335" width="14.85546875" style="1" bestFit="1" customWidth="1"/>
    <col min="3336" max="3353" width="0" style="1" hidden="1" customWidth="1"/>
    <col min="3354" max="3354" width="10" style="1" customWidth="1"/>
    <col min="3355" max="3355" width="10.28515625" style="1" customWidth="1"/>
    <col min="3356" max="3356" width="0" style="1" hidden="1" customWidth="1"/>
    <col min="3357" max="3359" width="6.7109375" style="1" customWidth="1"/>
    <col min="3360" max="3360" width="36.5703125" style="1" customWidth="1"/>
    <col min="3361" max="3584" width="11.42578125" style="1"/>
    <col min="3585" max="3585" width="5.42578125" style="1" customWidth="1"/>
    <col min="3586" max="3586" width="12" style="1" customWidth="1"/>
    <col min="3587" max="3587" width="31.7109375" style="1" customWidth="1"/>
    <col min="3588" max="3588" width="10.42578125" style="1" customWidth="1"/>
    <col min="3589" max="3589" width="7.7109375" style="1" customWidth="1"/>
    <col min="3590" max="3591" width="14.85546875" style="1" bestFit="1" customWidth="1"/>
    <col min="3592" max="3609" width="0" style="1" hidden="1" customWidth="1"/>
    <col min="3610" max="3610" width="10" style="1" customWidth="1"/>
    <col min="3611" max="3611" width="10.28515625" style="1" customWidth="1"/>
    <col min="3612" max="3612" width="0" style="1" hidden="1" customWidth="1"/>
    <col min="3613" max="3615" width="6.7109375" style="1" customWidth="1"/>
    <col min="3616" max="3616" width="36.5703125" style="1" customWidth="1"/>
    <col min="3617" max="3840" width="11.42578125" style="1"/>
    <col min="3841" max="3841" width="5.42578125" style="1" customWidth="1"/>
    <col min="3842" max="3842" width="12" style="1" customWidth="1"/>
    <col min="3843" max="3843" width="31.7109375" style="1" customWidth="1"/>
    <col min="3844" max="3844" width="10.42578125" style="1" customWidth="1"/>
    <col min="3845" max="3845" width="7.7109375" style="1" customWidth="1"/>
    <col min="3846" max="3847" width="14.85546875" style="1" bestFit="1" customWidth="1"/>
    <col min="3848" max="3865" width="0" style="1" hidden="1" customWidth="1"/>
    <col min="3866" max="3866" width="10" style="1" customWidth="1"/>
    <col min="3867" max="3867" width="10.28515625" style="1" customWidth="1"/>
    <col min="3868" max="3868" width="0" style="1" hidden="1" customWidth="1"/>
    <col min="3869" max="3871" width="6.7109375" style="1" customWidth="1"/>
    <col min="3872" max="3872" width="36.5703125" style="1" customWidth="1"/>
    <col min="3873" max="4096" width="11.42578125" style="1"/>
    <col min="4097" max="4097" width="5.42578125" style="1" customWidth="1"/>
    <col min="4098" max="4098" width="12" style="1" customWidth="1"/>
    <col min="4099" max="4099" width="31.7109375" style="1" customWidth="1"/>
    <col min="4100" max="4100" width="10.42578125" style="1" customWidth="1"/>
    <col min="4101" max="4101" width="7.7109375" style="1" customWidth="1"/>
    <col min="4102" max="4103" width="14.85546875" style="1" bestFit="1" customWidth="1"/>
    <col min="4104" max="4121" width="0" style="1" hidden="1" customWidth="1"/>
    <col min="4122" max="4122" width="10" style="1" customWidth="1"/>
    <col min="4123" max="4123" width="10.28515625" style="1" customWidth="1"/>
    <col min="4124" max="4124" width="0" style="1" hidden="1" customWidth="1"/>
    <col min="4125" max="4127" width="6.7109375" style="1" customWidth="1"/>
    <col min="4128" max="4128" width="36.5703125" style="1" customWidth="1"/>
    <col min="4129" max="4352" width="11.42578125" style="1"/>
    <col min="4353" max="4353" width="5.42578125" style="1" customWidth="1"/>
    <col min="4354" max="4354" width="12" style="1" customWidth="1"/>
    <col min="4355" max="4355" width="31.7109375" style="1" customWidth="1"/>
    <col min="4356" max="4356" width="10.42578125" style="1" customWidth="1"/>
    <col min="4357" max="4357" width="7.7109375" style="1" customWidth="1"/>
    <col min="4358" max="4359" width="14.85546875" style="1" bestFit="1" customWidth="1"/>
    <col min="4360" max="4377" width="0" style="1" hidden="1" customWidth="1"/>
    <col min="4378" max="4378" width="10" style="1" customWidth="1"/>
    <col min="4379" max="4379" width="10.28515625" style="1" customWidth="1"/>
    <col min="4380" max="4380" width="0" style="1" hidden="1" customWidth="1"/>
    <col min="4381" max="4383" width="6.7109375" style="1" customWidth="1"/>
    <col min="4384" max="4384" width="36.5703125" style="1" customWidth="1"/>
    <col min="4385" max="4608" width="11.42578125" style="1"/>
    <col min="4609" max="4609" width="5.42578125" style="1" customWidth="1"/>
    <col min="4610" max="4610" width="12" style="1" customWidth="1"/>
    <col min="4611" max="4611" width="31.7109375" style="1" customWidth="1"/>
    <col min="4612" max="4612" width="10.42578125" style="1" customWidth="1"/>
    <col min="4613" max="4613" width="7.7109375" style="1" customWidth="1"/>
    <col min="4614" max="4615" width="14.85546875" style="1" bestFit="1" customWidth="1"/>
    <col min="4616" max="4633" width="0" style="1" hidden="1" customWidth="1"/>
    <col min="4634" max="4634" width="10" style="1" customWidth="1"/>
    <col min="4635" max="4635" width="10.28515625" style="1" customWidth="1"/>
    <col min="4636" max="4636" width="0" style="1" hidden="1" customWidth="1"/>
    <col min="4637" max="4639" width="6.7109375" style="1" customWidth="1"/>
    <col min="4640" max="4640" width="36.5703125" style="1" customWidth="1"/>
    <col min="4641" max="4864" width="11.42578125" style="1"/>
    <col min="4865" max="4865" width="5.42578125" style="1" customWidth="1"/>
    <col min="4866" max="4866" width="12" style="1" customWidth="1"/>
    <col min="4867" max="4867" width="31.7109375" style="1" customWidth="1"/>
    <col min="4868" max="4868" width="10.42578125" style="1" customWidth="1"/>
    <col min="4869" max="4869" width="7.7109375" style="1" customWidth="1"/>
    <col min="4870" max="4871" width="14.85546875" style="1" bestFit="1" customWidth="1"/>
    <col min="4872" max="4889" width="0" style="1" hidden="1" customWidth="1"/>
    <col min="4890" max="4890" width="10" style="1" customWidth="1"/>
    <col min="4891" max="4891" width="10.28515625" style="1" customWidth="1"/>
    <col min="4892" max="4892" width="0" style="1" hidden="1" customWidth="1"/>
    <col min="4893" max="4895" width="6.7109375" style="1" customWidth="1"/>
    <col min="4896" max="4896" width="36.5703125" style="1" customWidth="1"/>
    <col min="4897" max="5120" width="11.42578125" style="1"/>
    <col min="5121" max="5121" width="5.42578125" style="1" customWidth="1"/>
    <col min="5122" max="5122" width="12" style="1" customWidth="1"/>
    <col min="5123" max="5123" width="31.7109375" style="1" customWidth="1"/>
    <col min="5124" max="5124" width="10.42578125" style="1" customWidth="1"/>
    <col min="5125" max="5125" width="7.7109375" style="1" customWidth="1"/>
    <col min="5126" max="5127" width="14.85546875" style="1" bestFit="1" customWidth="1"/>
    <col min="5128" max="5145" width="0" style="1" hidden="1" customWidth="1"/>
    <col min="5146" max="5146" width="10" style="1" customWidth="1"/>
    <col min="5147" max="5147" width="10.28515625" style="1" customWidth="1"/>
    <col min="5148" max="5148" width="0" style="1" hidden="1" customWidth="1"/>
    <col min="5149" max="5151" width="6.7109375" style="1" customWidth="1"/>
    <col min="5152" max="5152" width="36.5703125" style="1" customWidth="1"/>
    <col min="5153" max="5376" width="11.42578125" style="1"/>
    <col min="5377" max="5377" width="5.42578125" style="1" customWidth="1"/>
    <col min="5378" max="5378" width="12" style="1" customWidth="1"/>
    <col min="5379" max="5379" width="31.7109375" style="1" customWidth="1"/>
    <col min="5380" max="5380" width="10.42578125" style="1" customWidth="1"/>
    <col min="5381" max="5381" width="7.7109375" style="1" customWidth="1"/>
    <col min="5382" max="5383" width="14.85546875" style="1" bestFit="1" customWidth="1"/>
    <col min="5384" max="5401" width="0" style="1" hidden="1" customWidth="1"/>
    <col min="5402" max="5402" width="10" style="1" customWidth="1"/>
    <col min="5403" max="5403" width="10.28515625" style="1" customWidth="1"/>
    <col min="5404" max="5404" width="0" style="1" hidden="1" customWidth="1"/>
    <col min="5405" max="5407" width="6.7109375" style="1" customWidth="1"/>
    <col min="5408" max="5408" width="36.5703125" style="1" customWidth="1"/>
    <col min="5409" max="5632" width="11.42578125" style="1"/>
    <col min="5633" max="5633" width="5.42578125" style="1" customWidth="1"/>
    <col min="5634" max="5634" width="12" style="1" customWidth="1"/>
    <col min="5635" max="5635" width="31.7109375" style="1" customWidth="1"/>
    <col min="5636" max="5636" width="10.42578125" style="1" customWidth="1"/>
    <col min="5637" max="5637" width="7.7109375" style="1" customWidth="1"/>
    <col min="5638" max="5639" width="14.85546875" style="1" bestFit="1" customWidth="1"/>
    <col min="5640" max="5657" width="0" style="1" hidden="1" customWidth="1"/>
    <col min="5658" max="5658" width="10" style="1" customWidth="1"/>
    <col min="5659" max="5659" width="10.28515625" style="1" customWidth="1"/>
    <col min="5660" max="5660" width="0" style="1" hidden="1" customWidth="1"/>
    <col min="5661" max="5663" width="6.7109375" style="1" customWidth="1"/>
    <col min="5664" max="5664" width="36.5703125" style="1" customWidth="1"/>
    <col min="5665" max="5888" width="11.42578125" style="1"/>
    <col min="5889" max="5889" width="5.42578125" style="1" customWidth="1"/>
    <col min="5890" max="5890" width="12" style="1" customWidth="1"/>
    <col min="5891" max="5891" width="31.7109375" style="1" customWidth="1"/>
    <col min="5892" max="5892" width="10.42578125" style="1" customWidth="1"/>
    <col min="5893" max="5893" width="7.7109375" style="1" customWidth="1"/>
    <col min="5894" max="5895" width="14.85546875" style="1" bestFit="1" customWidth="1"/>
    <col min="5896" max="5913" width="0" style="1" hidden="1" customWidth="1"/>
    <col min="5914" max="5914" width="10" style="1" customWidth="1"/>
    <col min="5915" max="5915" width="10.28515625" style="1" customWidth="1"/>
    <col min="5916" max="5916" width="0" style="1" hidden="1" customWidth="1"/>
    <col min="5917" max="5919" width="6.7109375" style="1" customWidth="1"/>
    <col min="5920" max="5920" width="36.5703125" style="1" customWidth="1"/>
    <col min="5921" max="6144" width="11.42578125" style="1"/>
    <col min="6145" max="6145" width="5.42578125" style="1" customWidth="1"/>
    <col min="6146" max="6146" width="12" style="1" customWidth="1"/>
    <col min="6147" max="6147" width="31.7109375" style="1" customWidth="1"/>
    <col min="6148" max="6148" width="10.42578125" style="1" customWidth="1"/>
    <col min="6149" max="6149" width="7.7109375" style="1" customWidth="1"/>
    <col min="6150" max="6151" width="14.85546875" style="1" bestFit="1" customWidth="1"/>
    <col min="6152" max="6169" width="0" style="1" hidden="1" customWidth="1"/>
    <col min="6170" max="6170" width="10" style="1" customWidth="1"/>
    <col min="6171" max="6171" width="10.28515625" style="1" customWidth="1"/>
    <col min="6172" max="6172" width="0" style="1" hidden="1" customWidth="1"/>
    <col min="6173" max="6175" width="6.7109375" style="1" customWidth="1"/>
    <col min="6176" max="6176" width="36.5703125" style="1" customWidth="1"/>
    <col min="6177" max="6400" width="11.42578125" style="1"/>
    <col min="6401" max="6401" width="5.42578125" style="1" customWidth="1"/>
    <col min="6402" max="6402" width="12" style="1" customWidth="1"/>
    <col min="6403" max="6403" width="31.7109375" style="1" customWidth="1"/>
    <col min="6404" max="6404" width="10.42578125" style="1" customWidth="1"/>
    <col min="6405" max="6405" width="7.7109375" style="1" customWidth="1"/>
    <col min="6406" max="6407" width="14.85546875" style="1" bestFit="1" customWidth="1"/>
    <col min="6408" max="6425" width="0" style="1" hidden="1" customWidth="1"/>
    <col min="6426" max="6426" width="10" style="1" customWidth="1"/>
    <col min="6427" max="6427" width="10.28515625" style="1" customWidth="1"/>
    <col min="6428" max="6428" width="0" style="1" hidden="1" customWidth="1"/>
    <col min="6429" max="6431" width="6.7109375" style="1" customWidth="1"/>
    <col min="6432" max="6432" width="36.5703125" style="1" customWidth="1"/>
    <col min="6433" max="6656" width="11.42578125" style="1"/>
    <col min="6657" max="6657" width="5.42578125" style="1" customWidth="1"/>
    <col min="6658" max="6658" width="12" style="1" customWidth="1"/>
    <col min="6659" max="6659" width="31.7109375" style="1" customWidth="1"/>
    <col min="6660" max="6660" width="10.42578125" style="1" customWidth="1"/>
    <col min="6661" max="6661" width="7.7109375" style="1" customWidth="1"/>
    <col min="6662" max="6663" width="14.85546875" style="1" bestFit="1" customWidth="1"/>
    <col min="6664" max="6681" width="0" style="1" hidden="1" customWidth="1"/>
    <col min="6682" max="6682" width="10" style="1" customWidth="1"/>
    <col min="6683" max="6683" width="10.28515625" style="1" customWidth="1"/>
    <col min="6684" max="6684" width="0" style="1" hidden="1" customWidth="1"/>
    <col min="6685" max="6687" width="6.7109375" style="1" customWidth="1"/>
    <col min="6688" max="6688" width="36.5703125" style="1" customWidth="1"/>
    <col min="6689" max="6912" width="11.42578125" style="1"/>
    <col min="6913" max="6913" width="5.42578125" style="1" customWidth="1"/>
    <col min="6914" max="6914" width="12" style="1" customWidth="1"/>
    <col min="6915" max="6915" width="31.7109375" style="1" customWidth="1"/>
    <col min="6916" max="6916" width="10.42578125" style="1" customWidth="1"/>
    <col min="6917" max="6917" width="7.7109375" style="1" customWidth="1"/>
    <col min="6918" max="6919" width="14.85546875" style="1" bestFit="1" customWidth="1"/>
    <col min="6920" max="6937" width="0" style="1" hidden="1" customWidth="1"/>
    <col min="6938" max="6938" width="10" style="1" customWidth="1"/>
    <col min="6939" max="6939" width="10.28515625" style="1" customWidth="1"/>
    <col min="6940" max="6940" width="0" style="1" hidden="1" customWidth="1"/>
    <col min="6941" max="6943" width="6.7109375" style="1" customWidth="1"/>
    <col min="6944" max="6944" width="36.5703125" style="1" customWidth="1"/>
    <col min="6945" max="7168" width="11.42578125" style="1"/>
    <col min="7169" max="7169" width="5.42578125" style="1" customWidth="1"/>
    <col min="7170" max="7170" width="12" style="1" customWidth="1"/>
    <col min="7171" max="7171" width="31.7109375" style="1" customWidth="1"/>
    <col min="7172" max="7172" width="10.42578125" style="1" customWidth="1"/>
    <col min="7173" max="7173" width="7.7109375" style="1" customWidth="1"/>
    <col min="7174" max="7175" width="14.85546875" style="1" bestFit="1" customWidth="1"/>
    <col min="7176" max="7193" width="0" style="1" hidden="1" customWidth="1"/>
    <col min="7194" max="7194" width="10" style="1" customWidth="1"/>
    <col min="7195" max="7195" width="10.28515625" style="1" customWidth="1"/>
    <col min="7196" max="7196" width="0" style="1" hidden="1" customWidth="1"/>
    <col min="7197" max="7199" width="6.7109375" style="1" customWidth="1"/>
    <col min="7200" max="7200" width="36.5703125" style="1" customWidth="1"/>
    <col min="7201" max="7424" width="11.42578125" style="1"/>
    <col min="7425" max="7425" width="5.42578125" style="1" customWidth="1"/>
    <col min="7426" max="7426" width="12" style="1" customWidth="1"/>
    <col min="7427" max="7427" width="31.7109375" style="1" customWidth="1"/>
    <col min="7428" max="7428" width="10.42578125" style="1" customWidth="1"/>
    <col min="7429" max="7429" width="7.7109375" style="1" customWidth="1"/>
    <col min="7430" max="7431" width="14.85546875" style="1" bestFit="1" customWidth="1"/>
    <col min="7432" max="7449" width="0" style="1" hidden="1" customWidth="1"/>
    <col min="7450" max="7450" width="10" style="1" customWidth="1"/>
    <col min="7451" max="7451" width="10.28515625" style="1" customWidth="1"/>
    <col min="7452" max="7452" width="0" style="1" hidden="1" customWidth="1"/>
    <col min="7453" max="7455" width="6.7109375" style="1" customWidth="1"/>
    <col min="7456" max="7456" width="36.5703125" style="1" customWidth="1"/>
    <col min="7457" max="7680" width="11.42578125" style="1"/>
    <col min="7681" max="7681" width="5.42578125" style="1" customWidth="1"/>
    <col min="7682" max="7682" width="12" style="1" customWidth="1"/>
    <col min="7683" max="7683" width="31.7109375" style="1" customWidth="1"/>
    <col min="7684" max="7684" width="10.42578125" style="1" customWidth="1"/>
    <col min="7685" max="7685" width="7.7109375" style="1" customWidth="1"/>
    <col min="7686" max="7687" width="14.85546875" style="1" bestFit="1" customWidth="1"/>
    <col min="7688" max="7705" width="0" style="1" hidden="1" customWidth="1"/>
    <col min="7706" max="7706" width="10" style="1" customWidth="1"/>
    <col min="7707" max="7707" width="10.28515625" style="1" customWidth="1"/>
    <col min="7708" max="7708" width="0" style="1" hidden="1" customWidth="1"/>
    <col min="7709" max="7711" width="6.7109375" style="1" customWidth="1"/>
    <col min="7712" max="7712" width="36.5703125" style="1" customWidth="1"/>
    <col min="7713" max="7936" width="11.42578125" style="1"/>
    <col min="7937" max="7937" width="5.42578125" style="1" customWidth="1"/>
    <col min="7938" max="7938" width="12" style="1" customWidth="1"/>
    <col min="7939" max="7939" width="31.7109375" style="1" customWidth="1"/>
    <col min="7940" max="7940" width="10.42578125" style="1" customWidth="1"/>
    <col min="7941" max="7941" width="7.7109375" style="1" customWidth="1"/>
    <col min="7942" max="7943" width="14.85546875" style="1" bestFit="1" customWidth="1"/>
    <col min="7944" max="7961" width="0" style="1" hidden="1" customWidth="1"/>
    <col min="7962" max="7962" width="10" style="1" customWidth="1"/>
    <col min="7963" max="7963" width="10.28515625" style="1" customWidth="1"/>
    <col min="7964" max="7964" width="0" style="1" hidden="1" customWidth="1"/>
    <col min="7965" max="7967" width="6.7109375" style="1" customWidth="1"/>
    <col min="7968" max="7968" width="36.5703125" style="1" customWidth="1"/>
    <col min="7969" max="8192" width="11.42578125" style="1"/>
    <col min="8193" max="8193" width="5.42578125" style="1" customWidth="1"/>
    <col min="8194" max="8194" width="12" style="1" customWidth="1"/>
    <col min="8195" max="8195" width="31.7109375" style="1" customWidth="1"/>
    <col min="8196" max="8196" width="10.42578125" style="1" customWidth="1"/>
    <col min="8197" max="8197" width="7.7109375" style="1" customWidth="1"/>
    <col min="8198" max="8199" width="14.85546875" style="1" bestFit="1" customWidth="1"/>
    <col min="8200" max="8217" width="0" style="1" hidden="1" customWidth="1"/>
    <col min="8218" max="8218" width="10" style="1" customWidth="1"/>
    <col min="8219" max="8219" width="10.28515625" style="1" customWidth="1"/>
    <col min="8220" max="8220" width="0" style="1" hidden="1" customWidth="1"/>
    <col min="8221" max="8223" width="6.7109375" style="1" customWidth="1"/>
    <col min="8224" max="8224" width="36.5703125" style="1" customWidth="1"/>
    <col min="8225" max="8448" width="11.42578125" style="1"/>
    <col min="8449" max="8449" width="5.42578125" style="1" customWidth="1"/>
    <col min="8450" max="8450" width="12" style="1" customWidth="1"/>
    <col min="8451" max="8451" width="31.7109375" style="1" customWidth="1"/>
    <col min="8452" max="8452" width="10.42578125" style="1" customWidth="1"/>
    <col min="8453" max="8453" width="7.7109375" style="1" customWidth="1"/>
    <col min="8454" max="8455" width="14.85546875" style="1" bestFit="1" customWidth="1"/>
    <col min="8456" max="8473" width="0" style="1" hidden="1" customWidth="1"/>
    <col min="8474" max="8474" width="10" style="1" customWidth="1"/>
    <col min="8475" max="8475" width="10.28515625" style="1" customWidth="1"/>
    <col min="8476" max="8476" width="0" style="1" hidden="1" customWidth="1"/>
    <col min="8477" max="8479" width="6.7109375" style="1" customWidth="1"/>
    <col min="8480" max="8480" width="36.5703125" style="1" customWidth="1"/>
    <col min="8481" max="8704" width="11.42578125" style="1"/>
    <col min="8705" max="8705" width="5.42578125" style="1" customWidth="1"/>
    <col min="8706" max="8706" width="12" style="1" customWidth="1"/>
    <col min="8707" max="8707" width="31.7109375" style="1" customWidth="1"/>
    <col min="8708" max="8708" width="10.42578125" style="1" customWidth="1"/>
    <col min="8709" max="8709" width="7.7109375" style="1" customWidth="1"/>
    <col min="8710" max="8711" width="14.85546875" style="1" bestFit="1" customWidth="1"/>
    <col min="8712" max="8729" width="0" style="1" hidden="1" customWidth="1"/>
    <col min="8730" max="8730" width="10" style="1" customWidth="1"/>
    <col min="8731" max="8731" width="10.28515625" style="1" customWidth="1"/>
    <col min="8732" max="8732" width="0" style="1" hidden="1" customWidth="1"/>
    <col min="8733" max="8735" width="6.7109375" style="1" customWidth="1"/>
    <col min="8736" max="8736" width="36.5703125" style="1" customWidth="1"/>
    <col min="8737" max="8960" width="11.42578125" style="1"/>
    <col min="8961" max="8961" width="5.42578125" style="1" customWidth="1"/>
    <col min="8962" max="8962" width="12" style="1" customWidth="1"/>
    <col min="8963" max="8963" width="31.7109375" style="1" customWidth="1"/>
    <col min="8964" max="8964" width="10.42578125" style="1" customWidth="1"/>
    <col min="8965" max="8965" width="7.7109375" style="1" customWidth="1"/>
    <col min="8966" max="8967" width="14.85546875" style="1" bestFit="1" customWidth="1"/>
    <col min="8968" max="8985" width="0" style="1" hidden="1" customWidth="1"/>
    <col min="8986" max="8986" width="10" style="1" customWidth="1"/>
    <col min="8987" max="8987" width="10.28515625" style="1" customWidth="1"/>
    <col min="8988" max="8988" width="0" style="1" hidden="1" customWidth="1"/>
    <col min="8989" max="8991" width="6.7109375" style="1" customWidth="1"/>
    <col min="8992" max="8992" width="36.5703125" style="1" customWidth="1"/>
    <col min="8993" max="9216" width="11.42578125" style="1"/>
    <col min="9217" max="9217" width="5.42578125" style="1" customWidth="1"/>
    <col min="9218" max="9218" width="12" style="1" customWidth="1"/>
    <col min="9219" max="9219" width="31.7109375" style="1" customWidth="1"/>
    <col min="9220" max="9220" width="10.42578125" style="1" customWidth="1"/>
    <col min="9221" max="9221" width="7.7109375" style="1" customWidth="1"/>
    <col min="9222" max="9223" width="14.85546875" style="1" bestFit="1" customWidth="1"/>
    <col min="9224" max="9241" width="0" style="1" hidden="1" customWidth="1"/>
    <col min="9242" max="9242" width="10" style="1" customWidth="1"/>
    <col min="9243" max="9243" width="10.28515625" style="1" customWidth="1"/>
    <col min="9244" max="9244" width="0" style="1" hidden="1" customWidth="1"/>
    <col min="9245" max="9247" width="6.7109375" style="1" customWidth="1"/>
    <col min="9248" max="9248" width="36.5703125" style="1" customWidth="1"/>
    <col min="9249" max="9472" width="11.42578125" style="1"/>
    <col min="9473" max="9473" width="5.42578125" style="1" customWidth="1"/>
    <col min="9474" max="9474" width="12" style="1" customWidth="1"/>
    <col min="9475" max="9475" width="31.7109375" style="1" customWidth="1"/>
    <col min="9476" max="9476" width="10.42578125" style="1" customWidth="1"/>
    <col min="9477" max="9477" width="7.7109375" style="1" customWidth="1"/>
    <col min="9478" max="9479" width="14.85546875" style="1" bestFit="1" customWidth="1"/>
    <col min="9480" max="9497" width="0" style="1" hidden="1" customWidth="1"/>
    <col min="9498" max="9498" width="10" style="1" customWidth="1"/>
    <col min="9499" max="9499" width="10.28515625" style="1" customWidth="1"/>
    <col min="9500" max="9500" width="0" style="1" hidden="1" customWidth="1"/>
    <col min="9501" max="9503" width="6.7109375" style="1" customWidth="1"/>
    <col min="9504" max="9504" width="36.5703125" style="1" customWidth="1"/>
    <col min="9505" max="9728" width="11.42578125" style="1"/>
    <col min="9729" max="9729" width="5.42578125" style="1" customWidth="1"/>
    <col min="9730" max="9730" width="12" style="1" customWidth="1"/>
    <col min="9731" max="9731" width="31.7109375" style="1" customWidth="1"/>
    <col min="9732" max="9732" width="10.42578125" style="1" customWidth="1"/>
    <col min="9733" max="9733" width="7.7109375" style="1" customWidth="1"/>
    <col min="9734" max="9735" width="14.85546875" style="1" bestFit="1" customWidth="1"/>
    <col min="9736" max="9753" width="0" style="1" hidden="1" customWidth="1"/>
    <col min="9754" max="9754" width="10" style="1" customWidth="1"/>
    <col min="9755" max="9755" width="10.28515625" style="1" customWidth="1"/>
    <col min="9756" max="9756" width="0" style="1" hidden="1" customWidth="1"/>
    <col min="9757" max="9759" width="6.7109375" style="1" customWidth="1"/>
    <col min="9760" max="9760" width="36.5703125" style="1" customWidth="1"/>
    <col min="9761" max="9984" width="11.42578125" style="1"/>
    <col min="9985" max="9985" width="5.42578125" style="1" customWidth="1"/>
    <col min="9986" max="9986" width="12" style="1" customWidth="1"/>
    <col min="9987" max="9987" width="31.7109375" style="1" customWidth="1"/>
    <col min="9988" max="9988" width="10.42578125" style="1" customWidth="1"/>
    <col min="9989" max="9989" width="7.7109375" style="1" customWidth="1"/>
    <col min="9990" max="9991" width="14.85546875" style="1" bestFit="1" customWidth="1"/>
    <col min="9992" max="10009" width="0" style="1" hidden="1" customWidth="1"/>
    <col min="10010" max="10010" width="10" style="1" customWidth="1"/>
    <col min="10011" max="10011" width="10.28515625" style="1" customWidth="1"/>
    <col min="10012" max="10012" width="0" style="1" hidden="1" customWidth="1"/>
    <col min="10013" max="10015" width="6.7109375" style="1" customWidth="1"/>
    <col min="10016" max="10016" width="36.5703125" style="1" customWidth="1"/>
    <col min="10017" max="10240" width="11.42578125" style="1"/>
    <col min="10241" max="10241" width="5.42578125" style="1" customWidth="1"/>
    <col min="10242" max="10242" width="12" style="1" customWidth="1"/>
    <col min="10243" max="10243" width="31.7109375" style="1" customWidth="1"/>
    <col min="10244" max="10244" width="10.42578125" style="1" customWidth="1"/>
    <col min="10245" max="10245" width="7.7109375" style="1" customWidth="1"/>
    <col min="10246" max="10247" width="14.85546875" style="1" bestFit="1" customWidth="1"/>
    <col min="10248" max="10265" width="0" style="1" hidden="1" customWidth="1"/>
    <col min="10266" max="10266" width="10" style="1" customWidth="1"/>
    <col min="10267" max="10267" width="10.28515625" style="1" customWidth="1"/>
    <col min="10268" max="10268" width="0" style="1" hidden="1" customWidth="1"/>
    <col min="10269" max="10271" width="6.7109375" style="1" customWidth="1"/>
    <col min="10272" max="10272" width="36.5703125" style="1" customWidth="1"/>
    <col min="10273" max="10496" width="11.42578125" style="1"/>
    <col min="10497" max="10497" width="5.42578125" style="1" customWidth="1"/>
    <col min="10498" max="10498" width="12" style="1" customWidth="1"/>
    <col min="10499" max="10499" width="31.7109375" style="1" customWidth="1"/>
    <col min="10500" max="10500" width="10.42578125" style="1" customWidth="1"/>
    <col min="10501" max="10501" width="7.7109375" style="1" customWidth="1"/>
    <col min="10502" max="10503" width="14.85546875" style="1" bestFit="1" customWidth="1"/>
    <col min="10504" max="10521" width="0" style="1" hidden="1" customWidth="1"/>
    <col min="10522" max="10522" width="10" style="1" customWidth="1"/>
    <col min="10523" max="10523" width="10.28515625" style="1" customWidth="1"/>
    <col min="10524" max="10524" width="0" style="1" hidden="1" customWidth="1"/>
    <col min="10525" max="10527" width="6.7109375" style="1" customWidth="1"/>
    <col min="10528" max="10528" width="36.5703125" style="1" customWidth="1"/>
    <col min="10529" max="10752" width="11.42578125" style="1"/>
    <col min="10753" max="10753" width="5.42578125" style="1" customWidth="1"/>
    <col min="10754" max="10754" width="12" style="1" customWidth="1"/>
    <col min="10755" max="10755" width="31.7109375" style="1" customWidth="1"/>
    <col min="10756" max="10756" width="10.42578125" style="1" customWidth="1"/>
    <col min="10757" max="10757" width="7.7109375" style="1" customWidth="1"/>
    <col min="10758" max="10759" width="14.85546875" style="1" bestFit="1" customWidth="1"/>
    <col min="10760" max="10777" width="0" style="1" hidden="1" customWidth="1"/>
    <col min="10778" max="10778" width="10" style="1" customWidth="1"/>
    <col min="10779" max="10779" width="10.28515625" style="1" customWidth="1"/>
    <col min="10780" max="10780" width="0" style="1" hidden="1" customWidth="1"/>
    <col min="10781" max="10783" width="6.7109375" style="1" customWidth="1"/>
    <col min="10784" max="10784" width="36.5703125" style="1" customWidth="1"/>
    <col min="10785" max="11008" width="11.42578125" style="1"/>
    <col min="11009" max="11009" width="5.42578125" style="1" customWidth="1"/>
    <col min="11010" max="11010" width="12" style="1" customWidth="1"/>
    <col min="11011" max="11011" width="31.7109375" style="1" customWidth="1"/>
    <col min="11012" max="11012" width="10.42578125" style="1" customWidth="1"/>
    <col min="11013" max="11013" width="7.7109375" style="1" customWidth="1"/>
    <col min="11014" max="11015" width="14.85546875" style="1" bestFit="1" customWidth="1"/>
    <col min="11016" max="11033" width="0" style="1" hidden="1" customWidth="1"/>
    <col min="11034" max="11034" width="10" style="1" customWidth="1"/>
    <col min="11035" max="11035" width="10.28515625" style="1" customWidth="1"/>
    <col min="11036" max="11036" width="0" style="1" hidden="1" customWidth="1"/>
    <col min="11037" max="11039" width="6.7109375" style="1" customWidth="1"/>
    <col min="11040" max="11040" width="36.5703125" style="1" customWidth="1"/>
    <col min="11041" max="11264" width="11.42578125" style="1"/>
    <col min="11265" max="11265" width="5.42578125" style="1" customWidth="1"/>
    <col min="11266" max="11266" width="12" style="1" customWidth="1"/>
    <col min="11267" max="11267" width="31.7109375" style="1" customWidth="1"/>
    <col min="11268" max="11268" width="10.42578125" style="1" customWidth="1"/>
    <col min="11269" max="11269" width="7.7109375" style="1" customWidth="1"/>
    <col min="11270" max="11271" width="14.85546875" style="1" bestFit="1" customWidth="1"/>
    <col min="11272" max="11289" width="0" style="1" hidden="1" customWidth="1"/>
    <col min="11290" max="11290" width="10" style="1" customWidth="1"/>
    <col min="11291" max="11291" width="10.28515625" style="1" customWidth="1"/>
    <col min="11292" max="11292" width="0" style="1" hidden="1" customWidth="1"/>
    <col min="11293" max="11295" width="6.7109375" style="1" customWidth="1"/>
    <col min="11296" max="11296" width="36.5703125" style="1" customWidth="1"/>
    <col min="11297" max="11520" width="11.42578125" style="1"/>
    <col min="11521" max="11521" width="5.42578125" style="1" customWidth="1"/>
    <col min="11522" max="11522" width="12" style="1" customWidth="1"/>
    <col min="11523" max="11523" width="31.7109375" style="1" customWidth="1"/>
    <col min="11524" max="11524" width="10.42578125" style="1" customWidth="1"/>
    <col min="11525" max="11525" width="7.7109375" style="1" customWidth="1"/>
    <col min="11526" max="11527" width="14.85546875" style="1" bestFit="1" customWidth="1"/>
    <col min="11528" max="11545" width="0" style="1" hidden="1" customWidth="1"/>
    <col min="11546" max="11546" width="10" style="1" customWidth="1"/>
    <col min="11547" max="11547" width="10.28515625" style="1" customWidth="1"/>
    <col min="11548" max="11548" width="0" style="1" hidden="1" customWidth="1"/>
    <col min="11549" max="11551" width="6.7109375" style="1" customWidth="1"/>
    <col min="11552" max="11552" width="36.5703125" style="1" customWidth="1"/>
    <col min="11553" max="11776" width="11.42578125" style="1"/>
    <col min="11777" max="11777" width="5.42578125" style="1" customWidth="1"/>
    <col min="11778" max="11778" width="12" style="1" customWidth="1"/>
    <col min="11779" max="11779" width="31.7109375" style="1" customWidth="1"/>
    <col min="11780" max="11780" width="10.42578125" style="1" customWidth="1"/>
    <col min="11781" max="11781" width="7.7109375" style="1" customWidth="1"/>
    <col min="11782" max="11783" width="14.85546875" style="1" bestFit="1" customWidth="1"/>
    <col min="11784" max="11801" width="0" style="1" hidden="1" customWidth="1"/>
    <col min="11802" max="11802" width="10" style="1" customWidth="1"/>
    <col min="11803" max="11803" width="10.28515625" style="1" customWidth="1"/>
    <col min="11804" max="11804" width="0" style="1" hidden="1" customWidth="1"/>
    <col min="11805" max="11807" width="6.7109375" style="1" customWidth="1"/>
    <col min="11808" max="11808" width="36.5703125" style="1" customWidth="1"/>
    <col min="11809" max="12032" width="11.42578125" style="1"/>
    <col min="12033" max="12033" width="5.42578125" style="1" customWidth="1"/>
    <col min="12034" max="12034" width="12" style="1" customWidth="1"/>
    <col min="12035" max="12035" width="31.7109375" style="1" customWidth="1"/>
    <col min="12036" max="12036" width="10.42578125" style="1" customWidth="1"/>
    <col min="12037" max="12037" width="7.7109375" style="1" customWidth="1"/>
    <col min="12038" max="12039" width="14.85546875" style="1" bestFit="1" customWidth="1"/>
    <col min="12040" max="12057" width="0" style="1" hidden="1" customWidth="1"/>
    <col min="12058" max="12058" width="10" style="1" customWidth="1"/>
    <col min="12059" max="12059" width="10.28515625" style="1" customWidth="1"/>
    <col min="12060" max="12060" width="0" style="1" hidden="1" customWidth="1"/>
    <col min="12061" max="12063" width="6.7109375" style="1" customWidth="1"/>
    <col min="12064" max="12064" width="36.5703125" style="1" customWidth="1"/>
    <col min="12065" max="12288" width="11.42578125" style="1"/>
    <col min="12289" max="12289" width="5.42578125" style="1" customWidth="1"/>
    <col min="12290" max="12290" width="12" style="1" customWidth="1"/>
    <col min="12291" max="12291" width="31.7109375" style="1" customWidth="1"/>
    <col min="12292" max="12292" width="10.42578125" style="1" customWidth="1"/>
    <col min="12293" max="12293" width="7.7109375" style="1" customWidth="1"/>
    <col min="12294" max="12295" width="14.85546875" style="1" bestFit="1" customWidth="1"/>
    <col min="12296" max="12313" width="0" style="1" hidden="1" customWidth="1"/>
    <col min="12314" max="12314" width="10" style="1" customWidth="1"/>
    <col min="12315" max="12315" width="10.28515625" style="1" customWidth="1"/>
    <col min="12316" max="12316" width="0" style="1" hidden="1" customWidth="1"/>
    <col min="12317" max="12319" width="6.7109375" style="1" customWidth="1"/>
    <col min="12320" max="12320" width="36.5703125" style="1" customWidth="1"/>
    <col min="12321" max="12544" width="11.42578125" style="1"/>
    <col min="12545" max="12545" width="5.42578125" style="1" customWidth="1"/>
    <col min="12546" max="12546" width="12" style="1" customWidth="1"/>
    <col min="12547" max="12547" width="31.7109375" style="1" customWidth="1"/>
    <col min="12548" max="12548" width="10.42578125" style="1" customWidth="1"/>
    <col min="12549" max="12549" width="7.7109375" style="1" customWidth="1"/>
    <col min="12550" max="12551" width="14.85546875" style="1" bestFit="1" customWidth="1"/>
    <col min="12552" max="12569" width="0" style="1" hidden="1" customWidth="1"/>
    <col min="12570" max="12570" width="10" style="1" customWidth="1"/>
    <col min="12571" max="12571" width="10.28515625" style="1" customWidth="1"/>
    <col min="12572" max="12572" width="0" style="1" hidden="1" customWidth="1"/>
    <col min="12573" max="12575" width="6.7109375" style="1" customWidth="1"/>
    <col min="12576" max="12576" width="36.5703125" style="1" customWidth="1"/>
    <col min="12577" max="12800" width="11.42578125" style="1"/>
    <col min="12801" max="12801" width="5.42578125" style="1" customWidth="1"/>
    <col min="12802" max="12802" width="12" style="1" customWidth="1"/>
    <col min="12803" max="12803" width="31.7109375" style="1" customWidth="1"/>
    <col min="12804" max="12804" width="10.42578125" style="1" customWidth="1"/>
    <col min="12805" max="12805" width="7.7109375" style="1" customWidth="1"/>
    <col min="12806" max="12807" width="14.85546875" style="1" bestFit="1" customWidth="1"/>
    <col min="12808" max="12825" width="0" style="1" hidden="1" customWidth="1"/>
    <col min="12826" max="12826" width="10" style="1" customWidth="1"/>
    <col min="12827" max="12827" width="10.28515625" style="1" customWidth="1"/>
    <col min="12828" max="12828" width="0" style="1" hidden="1" customWidth="1"/>
    <col min="12829" max="12831" width="6.7109375" style="1" customWidth="1"/>
    <col min="12832" max="12832" width="36.5703125" style="1" customWidth="1"/>
    <col min="12833" max="13056" width="11.42578125" style="1"/>
    <col min="13057" max="13057" width="5.42578125" style="1" customWidth="1"/>
    <col min="13058" max="13058" width="12" style="1" customWidth="1"/>
    <col min="13059" max="13059" width="31.7109375" style="1" customWidth="1"/>
    <col min="13060" max="13060" width="10.42578125" style="1" customWidth="1"/>
    <col min="13061" max="13061" width="7.7109375" style="1" customWidth="1"/>
    <col min="13062" max="13063" width="14.85546875" style="1" bestFit="1" customWidth="1"/>
    <col min="13064" max="13081" width="0" style="1" hidden="1" customWidth="1"/>
    <col min="13082" max="13082" width="10" style="1" customWidth="1"/>
    <col min="13083" max="13083" width="10.28515625" style="1" customWidth="1"/>
    <col min="13084" max="13084" width="0" style="1" hidden="1" customWidth="1"/>
    <col min="13085" max="13087" width="6.7109375" style="1" customWidth="1"/>
    <col min="13088" max="13088" width="36.5703125" style="1" customWidth="1"/>
    <col min="13089" max="13312" width="11.42578125" style="1"/>
    <col min="13313" max="13313" width="5.42578125" style="1" customWidth="1"/>
    <col min="13314" max="13314" width="12" style="1" customWidth="1"/>
    <col min="13315" max="13315" width="31.7109375" style="1" customWidth="1"/>
    <col min="13316" max="13316" width="10.42578125" style="1" customWidth="1"/>
    <col min="13317" max="13317" width="7.7109375" style="1" customWidth="1"/>
    <col min="13318" max="13319" width="14.85546875" style="1" bestFit="1" customWidth="1"/>
    <col min="13320" max="13337" width="0" style="1" hidden="1" customWidth="1"/>
    <col min="13338" max="13338" width="10" style="1" customWidth="1"/>
    <col min="13339" max="13339" width="10.28515625" style="1" customWidth="1"/>
    <col min="13340" max="13340" width="0" style="1" hidden="1" customWidth="1"/>
    <col min="13341" max="13343" width="6.7109375" style="1" customWidth="1"/>
    <col min="13344" max="13344" width="36.5703125" style="1" customWidth="1"/>
    <col min="13345" max="13568" width="11.42578125" style="1"/>
    <col min="13569" max="13569" width="5.42578125" style="1" customWidth="1"/>
    <col min="13570" max="13570" width="12" style="1" customWidth="1"/>
    <col min="13571" max="13571" width="31.7109375" style="1" customWidth="1"/>
    <col min="13572" max="13572" width="10.42578125" style="1" customWidth="1"/>
    <col min="13573" max="13573" width="7.7109375" style="1" customWidth="1"/>
    <col min="13574" max="13575" width="14.85546875" style="1" bestFit="1" customWidth="1"/>
    <col min="13576" max="13593" width="0" style="1" hidden="1" customWidth="1"/>
    <col min="13594" max="13594" width="10" style="1" customWidth="1"/>
    <col min="13595" max="13595" width="10.28515625" style="1" customWidth="1"/>
    <col min="13596" max="13596" width="0" style="1" hidden="1" customWidth="1"/>
    <col min="13597" max="13599" width="6.7109375" style="1" customWidth="1"/>
    <col min="13600" max="13600" width="36.5703125" style="1" customWidth="1"/>
    <col min="13601" max="13824" width="11.42578125" style="1"/>
    <col min="13825" max="13825" width="5.42578125" style="1" customWidth="1"/>
    <col min="13826" max="13826" width="12" style="1" customWidth="1"/>
    <col min="13827" max="13827" width="31.7109375" style="1" customWidth="1"/>
    <col min="13828" max="13828" width="10.42578125" style="1" customWidth="1"/>
    <col min="13829" max="13829" width="7.7109375" style="1" customWidth="1"/>
    <col min="13830" max="13831" width="14.85546875" style="1" bestFit="1" customWidth="1"/>
    <col min="13832" max="13849" width="0" style="1" hidden="1" customWidth="1"/>
    <col min="13850" max="13850" width="10" style="1" customWidth="1"/>
    <col min="13851" max="13851" width="10.28515625" style="1" customWidth="1"/>
    <col min="13852" max="13852" width="0" style="1" hidden="1" customWidth="1"/>
    <col min="13853" max="13855" width="6.7109375" style="1" customWidth="1"/>
    <col min="13856" max="13856" width="36.5703125" style="1" customWidth="1"/>
    <col min="13857" max="14080" width="11.42578125" style="1"/>
    <col min="14081" max="14081" width="5.42578125" style="1" customWidth="1"/>
    <col min="14082" max="14082" width="12" style="1" customWidth="1"/>
    <col min="14083" max="14083" width="31.7109375" style="1" customWidth="1"/>
    <col min="14084" max="14084" width="10.42578125" style="1" customWidth="1"/>
    <col min="14085" max="14085" width="7.7109375" style="1" customWidth="1"/>
    <col min="14086" max="14087" width="14.85546875" style="1" bestFit="1" customWidth="1"/>
    <col min="14088" max="14105" width="0" style="1" hidden="1" customWidth="1"/>
    <col min="14106" max="14106" width="10" style="1" customWidth="1"/>
    <col min="14107" max="14107" width="10.28515625" style="1" customWidth="1"/>
    <col min="14108" max="14108" width="0" style="1" hidden="1" customWidth="1"/>
    <col min="14109" max="14111" width="6.7109375" style="1" customWidth="1"/>
    <col min="14112" max="14112" width="36.5703125" style="1" customWidth="1"/>
    <col min="14113" max="14336" width="11.42578125" style="1"/>
    <col min="14337" max="14337" width="5.42578125" style="1" customWidth="1"/>
    <col min="14338" max="14338" width="12" style="1" customWidth="1"/>
    <col min="14339" max="14339" width="31.7109375" style="1" customWidth="1"/>
    <col min="14340" max="14340" width="10.42578125" style="1" customWidth="1"/>
    <col min="14341" max="14341" width="7.7109375" style="1" customWidth="1"/>
    <col min="14342" max="14343" width="14.85546875" style="1" bestFit="1" customWidth="1"/>
    <col min="14344" max="14361" width="0" style="1" hidden="1" customWidth="1"/>
    <col min="14362" max="14362" width="10" style="1" customWidth="1"/>
    <col min="14363" max="14363" width="10.28515625" style="1" customWidth="1"/>
    <col min="14364" max="14364" width="0" style="1" hidden="1" customWidth="1"/>
    <col min="14365" max="14367" width="6.7109375" style="1" customWidth="1"/>
    <col min="14368" max="14368" width="36.5703125" style="1" customWidth="1"/>
    <col min="14369" max="14592" width="11.42578125" style="1"/>
    <col min="14593" max="14593" width="5.42578125" style="1" customWidth="1"/>
    <col min="14594" max="14594" width="12" style="1" customWidth="1"/>
    <col min="14595" max="14595" width="31.7109375" style="1" customWidth="1"/>
    <col min="14596" max="14596" width="10.42578125" style="1" customWidth="1"/>
    <col min="14597" max="14597" width="7.7109375" style="1" customWidth="1"/>
    <col min="14598" max="14599" width="14.85546875" style="1" bestFit="1" customWidth="1"/>
    <col min="14600" max="14617" width="0" style="1" hidden="1" customWidth="1"/>
    <col min="14618" max="14618" width="10" style="1" customWidth="1"/>
    <col min="14619" max="14619" width="10.28515625" style="1" customWidth="1"/>
    <col min="14620" max="14620" width="0" style="1" hidden="1" customWidth="1"/>
    <col min="14621" max="14623" width="6.7109375" style="1" customWidth="1"/>
    <col min="14624" max="14624" width="36.5703125" style="1" customWidth="1"/>
    <col min="14625" max="14848" width="11.42578125" style="1"/>
    <col min="14849" max="14849" width="5.42578125" style="1" customWidth="1"/>
    <col min="14850" max="14850" width="12" style="1" customWidth="1"/>
    <col min="14851" max="14851" width="31.7109375" style="1" customWidth="1"/>
    <col min="14852" max="14852" width="10.42578125" style="1" customWidth="1"/>
    <col min="14853" max="14853" width="7.7109375" style="1" customWidth="1"/>
    <col min="14854" max="14855" width="14.85546875" style="1" bestFit="1" customWidth="1"/>
    <col min="14856" max="14873" width="0" style="1" hidden="1" customWidth="1"/>
    <col min="14874" max="14874" width="10" style="1" customWidth="1"/>
    <col min="14875" max="14875" width="10.28515625" style="1" customWidth="1"/>
    <col min="14876" max="14876" width="0" style="1" hidden="1" customWidth="1"/>
    <col min="14877" max="14879" width="6.7109375" style="1" customWidth="1"/>
    <col min="14880" max="14880" width="36.5703125" style="1" customWidth="1"/>
    <col min="14881" max="15104" width="11.42578125" style="1"/>
    <col min="15105" max="15105" width="5.42578125" style="1" customWidth="1"/>
    <col min="15106" max="15106" width="12" style="1" customWidth="1"/>
    <col min="15107" max="15107" width="31.7109375" style="1" customWidth="1"/>
    <col min="15108" max="15108" width="10.42578125" style="1" customWidth="1"/>
    <col min="15109" max="15109" width="7.7109375" style="1" customWidth="1"/>
    <col min="15110" max="15111" width="14.85546875" style="1" bestFit="1" customWidth="1"/>
    <col min="15112" max="15129" width="0" style="1" hidden="1" customWidth="1"/>
    <col min="15130" max="15130" width="10" style="1" customWidth="1"/>
    <col min="15131" max="15131" width="10.28515625" style="1" customWidth="1"/>
    <col min="15132" max="15132" width="0" style="1" hidden="1" customWidth="1"/>
    <col min="15133" max="15135" width="6.7109375" style="1" customWidth="1"/>
    <col min="15136" max="15136" width="36.5703125" style="1" customWidth="1"/>
    <col min="15137" max="15360" width="11.42578125" style="1"/>
    <col min="15361" max="15361" width="5.42578125" style="1" customWidth="1"/>
    <col min="15362" max="15362" width="12" style="1" customWidth="1"/>
    <col min="15363" max="15363" width="31.7109375" style="1" customWidth="1"/>
    <col min="15364" max="15364" width="10.42578125" style="1" customWidth="1"/>
    <col min="15365" max="15365" width="7.7109375" style="1" customWidth="1"/>
    <col min="15366" max="15367" width="14.85546875" style="1" bestFit="1" customWidth="1"/>
    <col min="15368" max="15385" width="0" style="1" hidden="1" customWidth="1"/>
    <col min="15386" max="15386" width="10" style="1" customWidth="1"/>
    <col min="15387" max="15387" width="10.28515625" style="1" customWidth="1"/>
    <col min="15388" max="15388" width="0" style="1" hidden="1" customWidth="1"/>
    <col min="15389" max="15391" width="6.7109375" style="1" customWidth="1"/>
    <col min="15392" max="15392" width="36.5703125" style="1" customWidth="1"/>
    <col min="15393" max="15616" width="11.42578125" style="1"/>
    <col min="15617" max="15617" width="5.42578125" style="1" customWidth="1"/>
    <col min="15618" max="15618" width="12" style="1" customWidth="1"/>
    <col min="15619" max="15619" width="31.7109375" style="1" customWidth="1"/>
    <col min="15620" max="15620" width="10.42578125" style="1" customWidth="1"/>
    <col min="15621" max="15621" width="7.7109375" style="1" customWidth="1"/>
    <col min="15622" max="15623" width="14.85546875" style="1" bestFit="1" customWidth="1"/>
    <col min="15624" max="15641" width="0" style="1" hidden="1" customWidth="1"/>
    <col min="15642" max="15642" width="10" style="1" customWidth="1"/>
    <col min="15643" max="15643" width="10.28515625" style="1" customWidth="1"/>
    <col min="15644" max="15644" width="0" style="1" hidden="1" customWidth="1"/>
    <col min="15645" max="15647" width="6.7109375" style="1" customWidth="1"/>
    <col min="15648" max="15648" width="36.5703125" style="1" customWidth="1"/>
    <col min="15649" max="15872" width="11.42578125" style="1"/>
    <col min="15873" max="15873" width="5.42578125" style="1" customWidth="1"/>
    <col min="15874" max="15874" width="12" style="1" customWidth="1"/>
    <col min="15875" max="15875" width="31.7109375" style="1" customWidth="1"/>
    <col min="15876" max="15876" width="10.42578125" style="1" customWidth="1"/>
    <col min="15877" max="15877" width="7.7109375" style="1" customWidth="1"/>
    <col min="15878" max="15879" width="14.85546875" style="1" bestFit="1" customWidth="1"/>
    <col min="15880" max="15897" width="0" style="1" hidden="1" customWidth="1"/>
    <col min="15898" max="15898" width="10" style="1" customWidth="1"/>
    <col min="15899" max="15899" width="10.28515625" style="1" customWidth="1"/>
    <col min="15900" max="15900" width="0" style="1" hidden="1" customWidth="1"/>
    <col min="15901" max="15903" width="6.7109375" style="1" customWidth="1"/>
    <col min="15904" max="15904" width="36.5703125" style="1" customWidth="1"/>
    <col min="15905" max="16128" width="11.42578125" style="1"/>
    <col min="16129" max="16129" width="5.42578125" style="1" customWidth="1"/>
    <col min="16130" max="16130" width="12" style="1" customWidth="1"/>
    <col min="16131" max="16131" width="31.7109375" style="1" customWidth="1"/>
    <col min="16132" max="16132" width="10.42578125" style="1" customWidth="1"/>
    <col min="16133" max="16133" width="7.7109375" style="1" customWidth="1"/>
    <col min="16134" max="16135" width="14.85546875" style="1" bestFit="1" customWidth="1"/>
    <col min="16136" max="16153" width="0" style="1" hidden="1" customWidth="1"/>
    <col min="16154" max="16154" width="10" style="1" customWidth="1"/>
    <col min="16155" max="16155" width="10.28515625" style="1" customWidth="1"/>
    <col min="16156" max="16156" width="0" style="1" hidden="1" customWidth="1"/>
    <col min="16157" max="16159" width="6.7109375" style="1" customWidth="1"/>
    <col min="16160" max="16160" width="36.5703125" style="1" customWidth="1"/>
    <col min="16161" max="16384" width="11.42578125" style="1"/>
  </cols>
  <sheetData>
    <row r="1" spans="1:32" x14ac:dyDescent="0.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</row>
    <row r="2" spans="1:32" x14ac:dyDescent="0.2">
      <c r="A2" s="205" t="s">
        <v>48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</row>
    <row r="3" spans="1:32" x14ac:dyDescent="0.2">
      <c r="A3" s="199" t="s">
        <v>47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</row>
    <row r="4" spans="1:32" x14ac:dyDescent="0.2">
      <c r="A4" s="199" t="s">
        <v>186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</row>
    <row r="5" spans="1:32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x14ac:dyDescent="0.2">
      <c r="A6" s="48" t="s">
        <v>172</v>
      </c>
      <c r="B6" s="48"/>
      <c r="C6" s="4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x14ac:dyDescent="0.2">
      <c r="A7" s="48" t="s">
        <v>173</v>
      </c>
      <c r="B7" s="48"/>
      <c r="C7" s="4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2">
      <c r="A8" s="48" t="s">
        <v>174</v>
      </c>
      <c r="B8" s="48"/>
      <c r="C8" s="4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206" t="s">
        <v>175</v>
      </c>
      <c r="B9" s="207"/>
      <c r="C9" s="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">
      <c r="A10" s="79" t="s">
        <v>176</v>
      </c>
      <c r="B10" s="79"/>
      <c r="C10" s="79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7"/>
    </row>
    <row r="11" spans="1:32" x14ac:dyDescent="0.2">
      <c r="A11" s="208" t="s">
        <v>52</v>
      </c>
      <c r="B11" s="209" t="s">
        <v>0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10"/>
    </row>
    <row r="12" spans="1:32" ht="45.75" customHeight="1" x14ac:dyDescent="0.2">
      <c r="A12" s="247" t="s">
        <v>117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9"/>
    </row>
    <row r="13" spans="1:32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ht="12.75" customHeight="1" x14ac:dyDescent="0.2">
      <c r="A14" s="211" t="s">
        <v>1</v>
      </c>
      <c r="B14" s="212"/>
      <c r="C14" s="213"/>
      <c r="D14" s="220" t="s">
        <v>3</v>
      </c>
      <c r="E14" s="220" t="s">
        <v>5</v>
      </c>
      <c r="F14" s="214" t="s">
        <v>6</v>
      </c>
      <c r="G14" s="216"/>
      <c r="H14" s="214" t="s">
        <v>7</v>
      </c>
      <c r="I14" s="216"/>
      <c r="J14" s="211" t="s">
        <v>8</v>
      </c>
      <c r="K14" s="213"/>
      <c r="L14" s="211" t="s">
        <v>8</v>
      </c>
      <c r="M14" s="213"/>
      <c r="N14" s="211" t="s">
        <v>24</v>
      </c>
      <c r="O14" s="213"/>
      <c r="P14" s="211" t="s">
        <v>9</v>
      </c>
      <c r="Q14" s="213"/>
      <c r="R14" s="211" t="s">
        <v>10</v>
      </c>
      <c r="S14" s="213"/>
      <c r="T14" s="211" t="s">
        <v>10</v>
      </c>
      <c r="U14" s="213"/>
      <c r="V14" s="211" t="s">
        <v>25</v>
      </c>
      <c r="W14" s="213"/>
      <c r="X14" s="211" t="s">
        <v>11</v>
      </c>
      <c r="Y14" s="213"/>
      <c r="Z14" s="198" t="s">
        <v>7</v>
      </c>
      <c r="AA14" s="198"/>
      <c r="AB14" s="198"/>
      <c r="AC14" s="214" t="s">
        <v>12</v>
      </c>
      <c r="AD14" s="215"/>
      <c r="AE14" s="216"/>
      <c r="AF14" s="197" t="s">
        <v>22</v>
      </c>
    </row>
    <row r="15" spans="1:32" ht="12.75" customHeight="1" x14ac:dyDescent="0.2">
      <c r="A15" s="198" t="s">
        <v>13</v>
      </c>
      <c r="B15" s="209" t="s">
        <v>2</v>
      </c>
      <c r="C15" s="210"/>
      <c r="D15" s="254"/>
      <c r="E15" s="254"/>
      <c r="F15" s="9" t="s">
        <v>14</v>
      </c>
      <c r="G15" s="9" t="s">
        <v>54</v>
      </c>
      <c r="H15" s="9" t="s">
        <v>4</v>
      </c>
      <c r="I15" s="9" t="s">
        <v>16</v>
      </c>
      <c r="J15" s="9" t="s">
        <v>14</v>
      </c>
      <c r="K15" s="9" t="s">
        <v>15</v>
      </c>
      <c r="L15" s="80"/>
      <c r="M15" s="81"/>
      <c r="N15" s="82"/>
      <c r="O15" s="83"/>
      <c r="P15" s="80"/>
      <c r="Q15" s="81"/>
      <c r="R15" s="82"/>
      <c r="S15" s="83"/>
      <c r="T15" s="80"/>
      <c r="U15" s="81"/>
      <c r="V15" s="82"/>
      <c r="W15" s="83"/>
      <c r="X15" s="80"/>
      <c r="Y15" s="81"/>
      <c r="Z15" s="8"/>
      <c r="AA15" s="8"/>
      <c r="AB15" s="8"/>
      <c r="AC15" s="84"/>
      <c r="AD15" s="85"/>
      <c r="AE15" s="86"/>
      <c r="AF15" s="197"/>
    </row>
    <row r="16" spans="1:32" x14ac:dyDescent="0.2">
      <c r="A16" s="198"/>
      <c r="B16" s="245"/>
      <c r="C16" s="246"/>
      <c r="D16" s="221"/>
      <c r="E16" s="221"/>
      <c r="F16" s="87"/>
      <c r="G16" s="88"/>
      <c r="J16" s="89">
        <v>254991.45600000001</v>
      </c>
      <c r="K16" s="89">
        <v>370395.37679999997</v>
      </c>
      <c r="L16" s="10" t="s">
        <v>17</v>
      </c>
      <c r="M16" s="10" t="s">
        <v>18</v>
      </c>
      <c r="N16" s="9" t="s">
        <v>14</v>
      </c>
      <c r="O16" s="9" t="s">
        <v>15</v>
      </c>
      <c r="P16" s="10" t="s">
        <v>17</v>
      </c>
      <c r="Q16" s="10" t="s">
        <v>18</v>
      </c>
      <c r="R16" s="9" t="s">
        <v>14</v>
      </c>
      <c r="S16" s="9" t="s">
        <v>15</v>
      </c>
      <c r="T16" s="10" t="s">
        <v>17</v>
      </c>
      <c r="U16" s="10" t="s">
        <v>18</v>
      </c>
      <c r="V16" s="9" t="s">
        <v>14</v>
      </c>
      <c r="W16" s="9" t="s">
        <v>15</v>
      </c>
      <c r="X16" s="10" t="s">
        <v>17</v>
      </c>
      <c r="Y16" s="10" t="s">
        <v>18</v>
      </c>
      <c r="Z16" s="10" t="s">
        <v>46</v>
      </c>
      <c r="AA16" s="10" t="s">
        <v>16</v>
      </c>
      <c r="AB16" s="10" t="s">
        <v>23</v>
      </c>
      <c r="AC16" s="9" t="s">
        <v>19</v>
      </c>
      <c r="AD16" s="9" t="s">
        <v>20</v>
      </c>
      <c r="AE16" s="9" t="s">
        <v>21</v>
      </c>
      <c r="AF16" s="197"/>
    </row>
    <row r="17" spans="1:32" ht="72" x14ac:dyDescent="0.2">
      <c r="A17" s="11">
        <v>1</v>
      </c>
      <c r="B17" s="250" t="s">
        <v>118</v>
      </c>
      <c r="C17" s="251"/>
      <c r="D17" s="90" t="s">
        <v>63</v>
      </c>
      <c r="E17" s="41">
        <v>0.83</v>
      </c>
      <c r="F17" s="193">
        <v>6466759.1200000001</v>
      </c>
      <c r="G17" s="193">
        <f>+G21*0.83</f>
        <v>3809702.9879999994</v>
      </c>
      <c r="H17" s="171">
        <v>54372</v>
      </c>
      <c r="I17" s="172">
        <v>18280</v>
      </c>
      <c r="J17" s="16"/>
      <c r="K17" s="16"/>
      <c r="L17" s="67"/>
      <c r="M17" s="68"/>
      <c r="N17" s="16"/>
      <c r="O17" s="16"/>
      <c r="P17" s="11"/>
      <c r="Q17" s="11"/>
      <c r="R17" s="16"/>
      <c r="S17" s="16"/>
      <c r="T17" s="11"/>
      <c r="U17" s="11"/>
      <c r="V17" s="16"/>
      <c r="W17" s="16"/>
      <c r="X17" s="11"/>
      <c r="Y17" s="17"/>
      <c r="Z17" s="67"/>
      <c r="AA17" s="68"/>
      <c r="AB17" s="15"/>
      <c r="AC17" s="17"/>
      <c r="AD17" s="17"/>
      <c r="AE17" s="21"/>
      <c r="AF17" s="173" t="s">
        <v>183</v>
      </c>
    </row>
    <row r="18" spans="1:32" ht="33" customHeight="1" x14ac:dyDescent="0.2">
      <c r="A18" s="11">
        <v>2</v>
      </c>
      <c r="B18" s="250" t="s">
        <v>119</v>
      </c>
      <c r="C18" s="251"/>
      <c r="D18" s="90" t="s">
        <v>120</v>
      </c>
      <c r="E18" s="91">
        <v>3.5000000000000003E-2</v>
      </c>
      <c r="F18" s="168">
        <v>272694.65999999997</v>
      </c>
      <c r="G18" s="168">
        <f>+G21*0.035</f>
        <v>160650.12599999999</v>
      </c>
      <c r="H18" s="171">
        <v>344</v>
      </c>
      <c r="I18" s="172">
        <v>650</v>
      </c>
      <c r="J18" s="16"/>
      <c r="K18" s="16"/>
      <c r="L18" s="67"/>
      <c r="M18" s="68"/>
      <c r="N18" s="16"/>
      <c r="O18" s="16"/>
      <c r="P18" s="11"/>
      <c r="Q18" s="11"/>
      <c r="R18" s="16"/>
      <c r="S18" s="16"/>
      <c r="T18" s="11"/>
      <c r="U18" s="11"/>
      <c r="V18" s="16"/>
      <c r="W18" s="16"/>
      <c r="X18" s="11"/>
      <c r="Y18" s="17"/>
      <c r="Z18" s="67"/>
      <c r="AA18" s="68"/>
      <c r="AB18" s="15"/>
      <c r="AC18" s="17"/>
      <c r="AD18" s="17"/>
      <c r="AE18" s="24"/>
      <c r="AF18" s="173" t="s">
        <v>188</v>
      </c>
    </row>
    <row r="19" spans="1:32" ht="60" x14ac:dyDescent="0.2">
      <c r="A19" s="11">
        <v>3</v>
      </c>
      <c r="B19" s="250" t="s">
        <v>121</v>
      </c>
      <c r="C19" s="251"/>
      <c r="D19" s="92" t="s">
        <v>26</v>
      </c>
      <c r="E19" s="91">
        <v>7.4999999999999997E-2</v>
      </c>
      <c r="F19" s="169">
        <v>584345.69999999995</v>
      </c>
      <c r="G19" s="169">
        <f>+G21*0.075</f>
        <v>344250.26999999996</v>
      </c>
      <c r="H19" s="171">
        <v>487</v>
      </c>
      <c r="I19" s="172">
        <v>1383</v>
      </c>
      <c r="J19" s="16"/>
      <c r="K19" s="16"/>
      <c r="L19" s="11"/>
      <c r="M19" s="11"/>
      <c r="N19" s="16"/>
      <c r="O19" s="16"/>
      <c r="P19" s="11"/>
      <c r="Q19" s="11"/>
      <c r="R19" s="16"/>
      <c r="S19" s="16"/>
      <c r="T19" s="11"/>
      <c r="U19" s="11"/>
      <c r="V19" s="16"/>
      <c r="W19" s="16"/>
      <c r="X19" s="11"/>
      <c r="Y19" s="17"/>
      <c r="Z19" s="67"/>
      <c r="AA19" s="68"/>
      <c r="AB19" s="15"/>
      <c r="AC19" s="17"/>
      <c r="AD19" s="17"/>
      <c r="AE19" s="29"/>
      <c r="AF19" s="173" t="s">
        <v>189</v>
      </c>
    </row>
    <row r="20" spans="1:32" ht="48" x14ac:dyDescent="0.2">
      <c r="A20" s="93">
        <v>4</v>
      </c>
      <c r="B20" s="252" t="s">
        <v>122</v>
      </c>
      <c r="C20" s="253"/>
      <c r="D20" s="94" t="s">
        <v>35</v>
      </c>
      <c r="E20" s="27">
        <v>0.06</v>
      </c>
      <c r="F20" s="169">
        <v>467476.56</v>
      </c>
      <c r="G20" s="169">
        <f>+G21*0.06</f>
        <v>275400.21599999996</v>
      </c>
      <c r="H20" s="171">
        <v>1910</v>
      </c>
      <c r="I20" s="172">
        <v>1489</v>
      </c>
      <c r="J20" s="43"/>
      <c r="K20" s="43"/>
      <c r="L20" s="10"/>
      <c r="M20" s="44"/>
      <c r="N20" s="45"/>
      <c r="O20" s="45"/>
      <c r="P20" s="10"/>
      <c r="Q20" s="10"/>
      <c r="R20" s="43"/>
      <c r="S20" s="43"/>
      <c r="T20" s="10"/>
      <c r="U20" s="10"/>
      <c r="V20" s="43"/>
      <c r="W20" s="43"/>
      <c r="X20" s="10"/>
      <c r="Y20" s="10"/>
      <c r="Z20" s="17">
        <f>SUM(Z17:Z19)</f>
        <v>0</v>
      </c>
      <c r="AA20" s="17">
        <f>SUM(AA17:AA19)</f>
        <v>0</v>
      </c>
      <c r="AB20" s="17"/>
      <c r="AC20" s="21"/>
      <c r="AD20" s="21"/>
      <c r="AE20" s="29"/>
      <c r="AF20" s="173" t="s">
        <v>184</v>
      </c>
    </row>
    <row r="21" spans="1:32" ht="48" x14ac:dyDescent="0.2">
      <c r="A21" s="93"/>
      <c r="B21" s="95"/>
      <c r="C21" s="96"/>
      <c r="D21" s="94"/>
      <c r="E21" s="27"/>
      <c r="F21" s="170">
        <f>SUM(F17:F20)</f>
        <v>7791276.04</v>
      </c>
      <c r="G21" s="170">
        <v>4590003.5999999996</v>
      </c>
      <c r="H21" s="156">
        <f t="shared" ref="H21:I21" si="0">SUM(H17:H20)</f>
        <v>57113</v>
      </c>
      <c r="I21" s="156">
        <f t="shared" si="0"/>
        <v>21802</v>
      </c>
      <c r="J21" s="97"/>
      <c r="K21" s="97"/>
      <c r="L21" s="98"/>
      <c r="M21" s="99"/>
      <c r="N21" s="100"/>
      <c r="O21" s="100"/>
      <c r="P21" s="98"/>
      <c r="Q21" s="98"/>
      <c r="R21" s="97"/>
      <c r="S21" s="97"/>
      <c r="T21" s="98"/>
      <c r="U21" s="98"/>
      <c r="V21" s="97"/>
      <c r="W21" s="97"/>
      <c r="X21" s="98"/>
      <c r="Y21" s="98"/>
      <c r="Z21" s="101"/>
      <c r="AA21" s="101"/>
      <c r="AB21" s="101"/>
      <c r="AC21" s="5"/>
      <c r="AD21" s="5"/>
      <c r="AF21" s="174" t="s">
        <v>190</v>
      </c>
    </row>
    <row r="22" spans="1:32" ht="12" customHeight="1" x14ac:dyDescent="0.2">
      <c r="A22" s="102"/>
      <c r="B22" s="102"/>
      <c r="C22" s="102"/>
      <c r="D22" s="98"/>
      <c r="E22" s="103"/>
      <c r="F22" s="104"/>
      <c r="G22" s="104"/>
      <c r="H22" s="97"/>
      <c r="I22" s="97"/>
      <c r="J22" s="97"/>
      <c r="K22" s="97"/>
      <c r="L22" s="98"/>
      <c r="M22" s="99"/>
      <c r="N22" s="100"/>
      <c r="O22" s="100"/>
      <c r="P22" s="98"/>
      <c r="Q22" s="98"/>
      <c r="R22" s="97"/>
      <c r="S22" s="97"/>
      <c r="T22" s="98"/>
      <c r="U22" s="98"/>
      <c r="V22" s="97"/>
      <c r="W22" s="97"/>
      <c r="X22" s="98"/>
      <c r="Y22" s="98"/>
      <c r="Z22" s="101"/>
      <c r="AA22" s="101"/>
      <c r="AB22" s="101"/>
      <c r="AC22" s="5"/>
      <c r="AD22" s="5"/>
    </row>
    <row r="23" spans="1:32" s="36" customFormat="1" ht="21.95" customHeight="1" x14ac:dyDescent="0.2">
      <c r="A23" s="47" t="s">
        <v>53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3"/>
      <c r="O23" s="34"/>
      <c r="P23" s="35"/>
    </row>
    <row r="24" spans="1:32" s="36" customFormat="1" ht="21.95" customHeight="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3"/>
      <c r="O24" s="34"/>
      <c r="P24" s="35"/>
    </row>
    <row r="25" spans="1:32" s="36" customFormat="1" x14ac:dyDescent="0.2"/>
    <row r="26" spans="1:32" s="36" customFormat="1" x14ac:dyDescent="0.2"/>
    <row r="27" spans="1:32" s="36" customFormat="1" x14ac:dyDescent="0.2"/>
    <row r="28" spans="1:32" s="37" customFormat="1" x14ac:dyDescent="0.2"/>
    <row r="29" spans="1:32" ht="45" customHeight="1" x14ac:dyDescent="0.2"/>
    <row r="30" spans="1:32" ht="45" customHeight="1" x14ac:dyDescent="0.2"/>
    <row r="31" spans="1:32" ht="45" customHeight="1" x14ac:dyDescent="0.2"/>
    <row r="32" spans="1:32" ht="45" customHeight="1" x14ac:dyDescent="0.2"/>
    <row r="33" spans="1:32" ht="45" customHeight="1" x14ac:dyDescent="0.2"/>
    <row r="34" spans="1:32" ht="45" customHeight="1" x14ac:dyDescent="0.2"/>
    <row r="35" spans="1:32" ht="45" customHeight="1" x14ac:dyDescent="0.2"/>
    <row r="36" spans="1:32" ht="45" customHeight="1" x14ac:dyDescent="0.2"/>
    <row r="37" spans="1:32" ht="45" customHeight="1" x14ac:dyDescent="0.2"/>
    <row r="38" spans="1:32" ht="45" customHeight="1" x14ac:dyDescent="0.2"/>
    <row r="39" spans="1:32" ht="45" customHeight="1" x14ac:dyDescent="0.2"/>
    <row r="40" spans="1:32" ht="45" customHeight="1" x14ac:dyDescent="0.2"/>
    <row r="41" spans="1:32" ht="45" customHeight="1" x14ac:dyDescent="0.2"/>
    <row r="42" spans="1:32" ht="45" customHeight="1" x14ac:dyDescent="0.2"/>
    <row r="43" spans="1:32" ht="45" customHeight="1" x14ac:dyDescent="0.2"/>
    <row r="44" spans="1:32" ht="45" customHeight="1" x14ac:dyDescent="0.2"/>
    <row r="45" spans="1:32" ht="45" customHeight="1" x14ac:dyDescent="0.2"/>
    <row r="46" spans="1:32" ht="45" customHeight="1" x14ac:dyDescent="0.2"/>
    <row r="47" spans="1:32" ht="45" customHeight="1" x14ac:dyDescent="0.2"/>
    <row r="48" spans="1:32" s="39" customFormat="1" ht="4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s="5" customFormat="1" ht="36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s="6" customFormat="1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s="6" customFormat="1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</sheetData>
  <mergeCells count="29">
    <mergeCell ref="B18:C18"/>
    <mergeCell ref="B17:C17"/>
    <mergeCell ref="AC14:AE14"/>
    <mergeCell ref="B19:C19"/>
    <mergeCell ref="B20:C20"/>
    <mergeCell ref="A14:C14"/>
    <mergeCell ref="D14:D16"/>
    <mergeCell ref="E14:E16"/>
    <mergeCell ref="F14:G14"/>
    <mergeCell ref="H14:I14"/>
    <mergeCell ref="J14:K14"/>
    <mergeCell ref="L14:M14"/>
    <mergeCell ref="N14:O14"/>
    <mergeCell ref="P14:Q14"/>
    <mergeCell ref="R14:S14"/>
    <mergeCell ref="T14:U14"/>
    <mergeCell ref="AF14:AF16"/>
    <mergeCell ref="A15:A16"/>
    <mergeCell ref="B15:C16"/>
    <mergeCell ref="A9:B9"/>
    <mergeCell ref="A1:AF1"/>
    <mergeCell ref="A2:AF2"/>
    <mergeCell ref="A3:AF3"/>
    <mergeCell ref="A4:AF4"/>
    <mergeCell ref="X14:Y14"/>
    <mergeCell ref="Z14:AB14"/>
    <mergeCell ref="A11:AF11"/>
    <mergeCell ref="A12:AF12"/>
    <mergeCell ref="V14:W14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47"/>
  <sheetViews>
    <sheetView zoomScaleNormal="100" workbookViewId="0">
      <selection activeCell="G15" sqref="G15:G16"/>
    </sheetView>
  </sheetViews>
  <sheetFormatPr baseColWidth="10" defaultRowHeight="12.75" x14ac:dyDescent="0.2"/>
  <cols>
    <col min="1" max="1" width="5.42578125" style="1" customWidth="1"/>
    <col min="2" max="2" width="13.5703125" style="1" customWidth="1"/>
    <col min="3" max="3" width="31.7109375" style="1" customWidth="1"/>
    <col min="4" max="4" width="10.42578125" style="1" customWidth="1"/>
    <col min="5" max="5" width="7.7109375" style="1" customWidth="1"/>
    <col min="6" max="7" width="14.85546875" style="1" bestFit="1" customWidth="1"/>
    <col min="8" max="9" width="10.5703125" style="1" hidden="1" customWidth="1"/>
    <col min="10" max="10" width="11.5703125" style="1" hidden="1" customWidth="1"/>
    <col min="11" max="11" width="12.42578125" style="1" hidden="1" customWidth="1"/>
    <col min="12" max="12" width="10.140625" style="1" hidden="1" customWidth="1"/>
    <col min="13" max="13" width="10.5703125" style="1" hidden="1" customWidth="1"/>
    <col min="14" max="15" width="11.140625" style="1" hidden="1" customWidth="1"/>
    <col min="16" max="17" width="10.5703125" style="1" hidden="1" customWidth="1"/>
    <col min="18" max="18" width="12" style="1" hidden="1" customWidth="1"/>
    <col min="19" max="19" width="11.140625" style="1" hidden="1" customWidth="1"/>
    <col min="20" max="22" width="10.5703125" style="1" hidden="1" customWidth="1"/>
    <col min="23" max="23" width="11.140625" style="1" hidden="1" customWidth="1"/>
    <col min="24" max="24" width="10.5703125" style="1" hidden="1" customWidth="1"/>
    <col min="25" max="25" width="10.85546875" style="1" hidden="1" customWidth="1"/>
    <col min="26" max="26" width="10" style="1" customWidth="1"/>
    <col min="27" max="27" width="10.28515625" style="1" customWidth="1"/>
    <col min="28" max="28" width="10.85546875" style="1" hidden="1" customWidth="1"/>
    <col min="29" max="31" width="6.7109375" style="1" customWidth="1"/>
    <col min="32" max="32" width="36.5703125" style="1" customWidth="1"/>
    <col min="33" max="256" width="11.42578125" style="1"/>
    <col min="257" max="257" width="5.42578125" style="1" customWidth="1"/>
    <col min="258" max="258" width="12" style="1" customWidth="1"/>
    <col min="259" max="259" width="31.7109375" style="1" customWidth="1"/>
    <col min="260" max="260" width="10.42578125" style="1" customWidth="1"/>
    <col min="261" max="261" width="7.7109375" style="1" customWidth="1"/>
    <col min="262" max="263" width="14.85546875" style="1" bestFit="1" customWidth="1"/>
    <col min="264" max="281" width="0" style="1" hidden="1" customWidth="1"/>
    <col min="282" max="282" width="10" style="1" customWidth="1"/>
    <col min="283" max="283" width="10.28515625" style="1" customWidth="1"/>
    <col min="284" max="284" width="0" style="1" hidden="1" customWidth="1"/>
    <col min="285" max="287" width="6.7109375" style="1" customWidth="1"/>
    <col min="288" max="288" width="36.5703125" style="1" customWidth="1"/>
    <col min="289" max="512" width="11.42578125" style="1"/>
    <col min="513" max="513" width="5.42578125" style="1" customWidth="1"/>
    <col min="514" max="514" width="12" style="1" customWidth="1"/>
    <col min="515" max="515" width="31.7109375" style="1" customWidth="1"/>
    <col min="516" max="516" width="10.42578125" style="1" customWidth="1"/>
    <col min="517" max="517" width="7.7109375" style="1" customWidth="1"/>
    <col min="518" max="519" width="14.85546875" style="1" bestFit="1" customWidth="1"/>
    <col min="520" max="537" width="0" style="1" hidden="1" customWidth="1"/>
    <col min="538" max="538" width="10" style="1" customWidth="1"/>
    <col min="539" max="539" width="10.28515625" style="1" customWidth="1"/>
    <col min="540" max="540" width="0" style="1" hidden="1" customWidth="1"/>
    <col min="541" max="543" width="6.7109375" style="1" customWidth="1"/>
    <col min="544" max="544" width="36.5703125" style="1" customWidth="1"/>
    <col min="545" max="768" width="11.42578125" style="1"/>
    <col min="769" max="769" width="5.42578125" style="1" customWidth="1"/>
    <col min="770" max="770" width="12" style="1" customWidth="1"/>
    <col min="771" max="771" width="31.7109375" style="1" customWidth="1"/>
    <col min="772" max="772" width="10.42578125" style="1" customWidth="1"/>
    <col min="773" max="773" width="7.7109375" style="1" customWidth="1"/>
    <col min="774" max="775" width="14.85546875" style="1" bestFit="1" customWidth="1"/>
    <col min="776" max="793" width="0" style="1" hidden="1" customWidth="1"/>
    <col min="794" max="794" width="10" style="1" customWidth="1"/>
    <col min="795" max="795" width="10.28515625" style="1" customWidth="1"/>
    <col min="796" max="796" width="0" style="1" hidden="1" customWidth="1"/>
    <col min="797" max="799" width="6.7109375" style="1" customWidth="1"/>
    <col min="800" max="800" width="36.5703125" style="1" customWidth="1"/>
    <col min="801" max="1024" width="11.42578125" style="1"/>
    <col min="1025" max="1025" width="5.42578125" style="1" customWidth="1"/>
    <col min="1026" max="1026" width="12" style="1" customWidth="1"/>
    <col min="1027" max="1027" width="31.7109375" style="1" customWidth="1"/>
    <col min="1028" max="1028" width="10.42578125" style="1" customWidth="1"/>
    <col min="1029" max="1029" width="7.7109375" style="1" customWidth="1"/>
    <col min="1030" max="1031" width="14.85546875" style="1" bestFit="1" customWidth="1"/>
    <col min="1032" max="1049" width="0" style="1" hidden="1" customWidth="1"/>
    <col min="1050" max="1050" width="10" style="1" customWidth="1"/>
    <col min="1051" max="1051" width="10.28515625" style="1" customWidth="1"/>
    <col min="1052" max="1052" width="0" style="1" hidden="1" customWidth="1"/>
    <col min="1053" max="1055" width="6.7109375" style="1" customWidth="1"/>
    <col min="1056" max="1056" width="36.5703125" style="1" customWidth="1"/>
    <col min="1057" max="1280" width="11.42578125" style="1"/>
    <col min="1281" max="1281" width="5.42578125" style="1" customWidth="1"/>
    <col min="1282" max="1282" width="12" style="1" customWidth="1"/>
    <col min="1283" max="1283" width="31.7109375" style="1" customWidth="1"/>
    <col min="1284" max="1284" width="10.42578125" style="1" customWidth="1"/>
    <col min="1285" max="1285" width="7.7109375" style="1" customWidth="1"/>
    <col min="1286" max="1287" width="14.85546875" style="1" bestFit="1" customWidth="1"/>
    <col min="1288" max="1305" width="0" style="1" hidden="1" customWidth="1"/>
    <col min="1306" max="1306" width="10" style="1" customWidth="1"/>
    <col min="1307" max="1307" width="10.28515625" style="1" customWidth="1"/>
    <col min="1308" max="1308" width="0" style="1" hidden="1" customWidth="1"/>
    <col min="1309" max="1311" width="6.7109375" style="1" customWidth="1"/>
    <col min="1312" max="1312" width="36.5703125" style="1" customWidth="1"/>
    <col min="1313" max="1536" width="11.42578125" style="1"/>
    <col min="1537" max="1537" width="5.42578125" style="1" customWidth="1"/>
    <col min="1538" max="1538" width="12" style="1" customWidth="1"/>
    <col min="1539" max="1539" width="31.7109375" style="1" customWidth="1"/>
    <col min="1540" max="1540" width="10.42578125" style="1" customWidth="1"/>
    <col min="1541" max="1541" width="7.7109375" style="1" customWidth="1"/>
    <col min="1542" max="1543" width="14.85546875" style="1" bestFit="1" customWidth="1"/>
    <col min="1544" max="1561" width="0" style="1" hidden="1" customWidth="1"/>
    <col min="1562" max="1562" width="10" style="1" customWidth="1"/>
    <col min="1563" max="1563" width="10.28515625" style="1" customWidth="1"/>
    <col min="1564" max="1564" width="0" style="1" hidden="1" customWidth="1"/>
    <col min="1565" max="1567" width="6.7109375" style="1" customWidth="1"/>
    <col min="1568" max="1568" width="36.5703125" style="1" customWidth="1"/>
    <col min="1569" max="1792" width="11.42578125" style="1"/>
    <col min="1793" max="1793" width="5.42578125" style="1" customWidth="1"/>
    <col min="1794" max="1794" width="12" style="1" customWidth="1"/>
    <col min="1795" max="1795" width="31.7109375" style="1" customWidth="1"/>
    <col min="1796" max="1796" width="10.42578125" style="1" customWidth="1"/>
    <col min="1797" max="1797" width="7.7109375" style="1" customWidth="1"/>
    <col min="1798" max="1799" width="14.85546875" style="1" bestFit="1" customWidth="1"/>
    <col min="1800" max="1817" width="0" style="1" hidden="1" customWidth="1"/>
    <col min="1818" max="1818" width="10" style="1" customWidth="1"/>
    <col min="1819" max="1819" width="10.28515625" style="1" customWidth="1"/>
    <col min="1820" max="1820" width="0" style="1" hidden="1" customWidth="1"/>
    <col min="1821" max="1823" width="6.7109375" style="1" customWidth="1"/>
    <col min="1824" max="1824" width="36.5703125" style="1" customWidth="1"/>
    <col min="1825" max="2048" width="11.42578125" style="1"/>
    <col min="2049" max="2049" width="5.42578125" style="1" customWidth="1"/>
    <col min="2050" max="2050" width="12" style="1" customWidth="1"/>
    <col min="2051" max="2051" width="31.7109375" style="1" customWidth="1"/>
    <col min="2052" max="2052" width="10.42578125" style="1" customWidth="1"/>
    <col min="2053" max="2053" width="7.7109375" style="1" customWidth="1"/>
    <col min="2054" max="2055" width="14.85546875" style="1" bestFit="1" customWidth="1"/>
    <col min="2056" max="2073" width="0" style="1" hidden="1" customWidth="1"/>
    <col min="2074" max="2074" width="10" style="1" customWidth="1"/>
    <col min="2075" max="2075" width="10.28515625" style="1" customWidth="1"/>
    <col min="2076" max="2076" width="0" style="1" hidden="1" customWidth="1"/>
    <col min="2077" max="2079" width="6.7109375" style="1" customWidth="1"/>
    <col min="2080" max="2080" width="36.5703125" style="1" customWidth="1"/>
    <col min="2081" max="2304" width="11.42578125" style="1"/>
    <col min="2305" max="2305" width="5.42578125" style="1" customWidth="1"/>
    <col min="2306" max="2306" width="12" style="1" customWidth="1"/>
    <col min="2307" max="2307" width="31.7109375" style="1" customWidth="1"/>
    <col min="2308" max="2308" width="10.42578125" style="1" customWidth="1"/>
    <col min="2309" max="2309" width="7.7109375" style="1" customWidth="1"/>
    <col min="2310" max="2311" width="14.85546875" style="1" bestFit="1" customWidth="1"/>
    <col min="2312" max="2329" width="0" style="1" hidden="1" customWidth="1"/>
    <col min="2330" max="2330" width="10" style="1" customWidth="1"/>
    <col min="2331" max="2331" width="10.28515625" style="1" customWidth="1"/>
    <col min="2332" max="2332" width="0" style="1" hidden="1" customWidth="1"/>
    <col min="2333" max="2335" width="6.7109375" style="1" customWidth="1"/>
    <col min="2336" max="2336" width="36.5703125" style="1" customWidth="1"/>
    <col min="2337" max="2560" width="11.42578125" style="1"/>
    <col min="2561" max="2561" width="5.42578125" style="1" customWidth="1"/>
    <col min="2562" max="2562" width="12" style="1" customWidth="1"/>
    <col min="2563" max="2563" width="31.7109375" style="1" customWidth="1"/>
    <col min="2564" max="2564" width="10.42578125" style="1" customWidth="1"/>
    <col min="2565" max="2565" width="7.7109375" style="1" customWidth="1"/>
    <col min="2566" max="2567" width="14.85546875" style="1" bestFit="1" customWidth="1"/>
    <col min="2568" max="2585" width="0" style="1" hidden="1" customWidth="1"/>
    <col min="2586" max="2586" width="10" style="1" customWidth="1"/>
    <col min="2587" max="2587" width="10.28515625" style="1" customWidth="1"/>
    <col min="2588" max="2588" width="0" style="1" hidden="1" customWidth="1"/>
    <col min="2589" max="2591" width="6.7109375" style="1" customWidth="1"/>
    <col min="2592" max="2592" width="36.5703125" style="1" customWidth="1"/>
    <col min="2593" max="2816" width="11.42578125" style="1"/>
    <col min="2817" max="2817" width="5.42578125" style="1" customWidth="1"/>
    <col min="2818" max="2818" width="12" style="1" customWidth="1"/>
    <col min="2819" max="2819" width="31.7109375" style="1" customWidth="1"/>
    <col min="2820" max="2820" width="10.42578125" style="1" customWidth="1"/>
    <col min="2821" max="2821" width="7.7109375" style="1" customWidth="1"/>
    <col min="2822" max="2823" width="14.85546875" style="1" bestFit="1" customWidth="1"/>
    <col min="2824" max="2841" width="0" style="1" hidden="1" customWidth="1"/>
    <col min="2842" max="2842" width="10" style="1" customWidth="1"/>
    <col min="2843" max="2843" width="10.28515625" style="1" customWidth="1"/>
    <col min="2844" max="2844" width="0" style="1" hidden="1" customWidth="1"/>
    <col min="2845" max="2847" width="6.7109375" style="1" customWidth="1"/>
    <col min="2848" max="2848" width="36.5703125" style="1" customWidth="1"/>
    <col min="2849" max="3072" width="11.42578125" style="1"/>
    <col min="3073" max="3073" width="5.42578125" style="1" customWidth="1"/>
    <col min="3074" max="3074" width="12" style="1" customWidth="1"/>
    <col min="3075" max="3075" width="31.7109375" style="1" customWidth="1"/>
    <col min="3076" max="3076" width="10.42578125" style="1" customWidth="1"/>
    <col min="3077" max="3077" width="7.7109375" style="1" customWidth="1"/>
    <col min="3078" max="3079" width="14.85546875" style="1" bestFit="1" customWidth="1"/>
    <col min="3080" max="3097" width="0" style="1" hidden="1" customWidth="1"/>
    <col min="3098" max="3098" width="10" style="1" customWidth="1"/>
    <col min="3099" max="3099" width="10.28515625" style="1" customWidth="1"/>
    <col min="3100" max="3100" width="0" style="1" hidden="1" customWidth="1"/>
    <col min="3101" max="3103" width="6.7109375" style="1" customWidth="1"/>
    <col min="3104" max="3104" width="36.5703125" style="1" customWidth="1"/>
    <col min="3105" max="3328" width="11.42578125" style="1"/>
    <col min="3329" max="3329" width="5.42578125" style="1" customWidth="1"/>
    <col min="3330" max="3330" width="12" style="1" customWidth="1"/>
    <col min="3331" max="3331" width="31.7109375" style="1" customWidth="1"/>
    <col min="3332" max="3332" width="10.42578125" style="1" customWidth="1"/>
    <col min="3333" max="3333" width="7.7109375" style="1" customWidth="1"/>
    <col min="3334" max="3335" width="14.85546875" style="1" bestFit="1" customWidth="1"/>
    <col min="3336" max="3353" width="0" style="1" hidden="1" customWidth="1"/>
    <col min="3354" max="3354" width="10" style="1" customWidth="1"/>
    <col min="3355" max="3355" width="10.28515625" style="1" customWidth="1"/>
    <col min="3356" max="3356" width="0" style="1" hidden="1" customWidth="1"/>
    <col min="3357" max="3359" width="6.7109375" style="1" customWidth="1"/>
    <col min="3360" max="3360" width="36.5703125" style="1" customWidth="1"/>
    <col min="3361" max="3584" width="11.42578125" style="1"/>
    <col min="3585" max="3585" width="5.42578125" style="1" customWidth="1"/>
    <col min="3586" max="3586" width="12" style="1" customWidth="1"/>
    <col min="3587" max="3587" width="31.7109375" style="1" customWidth="1"/>
    <col min="3588" max="3588" width="10.42578125" style="1" customWidth="1"/>
    <col min="3589" max="3589" width="7.7109375" style="1" customWidth="1"/>
    <col min="3590" max="3591" width="14.85546875" style="1" bestFit="1" customWidth="1"/>
    <col min="3592" max="3609" width="0" style="1" hidden="1" customWidth="1"/>
    <col min="3610" max="3610" width="10" style="1" customWidth="1"/>
    <col min="3611" max="3611" width="10.28515625" style="1" customWidth="1"/>
    <col min="3612" max="3612" width="0" style="1" hidden="1" customWidth="1"/>
    <col min="3613" max="3615" width="6.7109375" style="1" customWidth="1"/>
    <col min="3616" max="3616" width="36.5703125" style="1" customWidth="1"/>
    <col min="3617" max="3840" width="11.42578125" style="1"/>
    <col min="3841" max="3841" width="5.42578125" style="1" customWidth="1"/>
    <col min="3842" max="3842" width="12" style="1" customWidth="1"/>
    <col min="3843" max="3843" width="31.7109375" style="1" customWidth="1"/>
    <col min="3844" max="3844" width="10.42578125" style="1" customWidth="1"/>
    <col min="3845" max="3845" width="7.7109375" style="1" customWidth="1"/>
    <col min="3846" max="3847" width="14.85546875" style="1" bestFit="1" customWidth="1"/>
    <col min="3848" max="3865" width="0" style="1" hidden="1" customWidth="1"/>
    <col min="3866" max="3866" width="10" style="1" customWidth="1"/>
    <col min="3867" max="3867" width="10.28515625" style="1" customWidth="1"/>
    <col min="3868" max="3868" width="0" style="1" hidden="1" customWidth="1"/>
    <col min="3869" max="3871" width="6.7109375" style="1" customWidth="1"/>
    <col min="3872" max="3872" width="36.5703125" style="1" customWidth="1"/>
    <col min="3873" max="4096" width="11.42578125" style="1"/>
    <col min="4097" max="4097" width="5.42578125" style="1" customWidth="1"/>
    <col min="4098" max="4098" width="12" style="1" customWidth="1"/>
    <col min="4099" max="4099" width="31.7109375" style="1" customWidth="1"/>
    <col min="4100" max="4100" width="10.42578125" style="1" customWidth="1"/>
    <col min="4101" max="4101" width="7.7109375" style="1" customWidth="1"/>
    <col min="4102" max="4103" width="14.85546875" style="1" bestFit="1" customWidth="1"/>
    <col min="4104" max="4121" width="0" style="1" hidden="1" customWidth="1"/>
    <col min="4122" max="4122" width="10" style="1" customWidth="1"/>
    <col min="4123" max="4123" width="10.28515625" style="1" customWidth="1"/>
    <col min="4124" max="4124" width="0" style="1" hidden="1" customWidth="1"/>
    <col min="4125" max="4127" width="6.7109375" style="1" customWidth="1"/>
    <col min="4128" max="4128" width="36.5703125" style="1" customWidth="1"/>
    <col min="4129" max="4352" width="11.42578125" style="1"/>
    <col min="4353" max="4353" width="5.42578125" style="1" customWidth="1"/>
    <col min="4354" max="4354" width="12" style="1" customWidth="1"/>
    <col min="4355" max="4355" width="31.7109375" style="1" customWidth="1"/>
    <col min="4356" max="4356" width="10.42578125" style="1" customWidth="1"/>
    <col min="4357" max="4357" width="7.7109375" style="1" customWidth="1"/>
    <col min="4358" max="4359" width="14.85546875" style="1" bestFit="1" customWidth="1"/>
    <col min="4360" max="4377" width="0" style="1" hidden="1" customWidth="1"/>
    <col min="4378" max="4378" width="10" style="1" customWidth="1"/>
    <col min="4379" max="4379" width="10.28515625" style="1" customWidth="1"/>
    <col min="4380" max="4380" width="0" style="1" hidden="1" customWidth="1"/>
    <col min="4381" max="4383" width="6.7109375" style="1" customWidth="1"/>
    <col min="4384" max="4384" width="36.5703125" style="1" customWidth="1"/>
    <col min="4385" max="4608" width="11.42578125" style="1"/>
    <col min="4609" max="4609" width="5.42578125" style="1" customWidth="1"/>
    <col min="4610" max="4610" width="12" style="1" customWidth="1"/>
    <col min="4611" max="4611" width="31.7109375" style="1" customWidth="1"/>
    <col min="4612" max="4612" width="10.42578125" style="1" customWidth="1"/>
    <col min="4613" max="4613" width="7.7109375" style="1" customWidth="1"/>
    <col min="4614" max="4615" width="14.85546875" style="1" bestFit="1" customWidth="1"/>
    <col min="4616" max="4633" width="0" style="1" hidden="1" customWidth="1"/>
    <col min="4634" max="4634" width="10" style="1" customWidth="1"/>
    <col min="4635" max="4635" width="10.28515625" style="1" customWidth="1"/>
    <col min="4636" max="4636" width="0" style="1" hidden="1" customWidth="1"/>
    <col min="4637" max="4639" width="6.7109375" style="1" customWidth="1"/>
    <col min="4640" max="4640" width="36.5703125" style="1" customWidth="1"/>
    <col min="4641" max="4864" width="11.42578125" style="1"/>
    <col min="4865" max="4865" width="5.42578125" style="1" customWidth="1"/>
    <col min="4866" max="4866" width="12" style="1" customWidth="1"/>
    <col min="4867" max="4867" width="31.7109375" style="1" customWidth="1"/>
    <col min="4868" max="4868" width="10.42578125" style="1" customWidth="1"/>
    <col min="4869" max="4869" width="7.7109375" style="1" customWidth="1"/>
    <col min="4870" max="4871" width="14.85546875" style="1" bestFit="1" customWidth="1"/>
    <col min="4872" max="4889" width="0" style="1" hidden="1" customWidth="1"/>
    <col min="4890" max="4890" width="10" style="1" customWidth="1"/>
    <col min="4891" max="4891" width="10.28515625" style="1" customWidth="1"/>
    <col min="4892" max="4892" width="0" style="1" hidden="1" customWidth="1"/>
    <col min="4893" max="4895" width="6.7109375" style="1" customWidth="1"/>
    <col min="4896" max="4896" width="36.5703125" style="1" customWidth="1"/>
    <col min="4897" max="5120" width="11.42578125" style="1"/>
    <col min="5121" max="5121" width="5.42578125" style="1" customWidth="1"/>
    <col min="5122" max="5122" width="12" style="1" customWidth="1"/>
    <col min="5123" max="5123" width="31.7109375" style="1" customWidth="1"/>
    <col min="5124" max="5124" width="10.42578125" style="1" customWidth="1"/>
    <col min="5125" max="5125" width="7.7109375" style="1" customWidth="1"/>
    <col min="5126" max="5127" width="14.85546875" style="1" bestFit="1" customWidth="1"/>
    <col min="5128" max="5145" width="0" style="1" hidden="1" customWidth="1"/>
    <col min="5146" max="5146" width="10" style="1" customWidth="1"/>
    <col min="5147" max="5147" width="10.28515625" style="1" customWidth="1"/>
    <col min="5148" max="5148" width="0" style="1" hidden="1" customWidth="1"/>
    <col min="5149" max="5151" width="6.7109375" style="1" customWidth="1"/>
    <col min="5152" max="5152" width="36.5703125" style="1" customWidth="1"/>
    <col min="5153" max="5376" width="11.42578125" style="1"/>
    <col min="5377" max="5377" width="5.42578125" style="1" customWidth="1"/>
    <col min="5378" max="5378" width="12" style="1" customWidth="1"/>
    <col min="5379" max="5379" width="31.7109375" style="1" customWidth="1"/>
    <col min="5380" max="5380" width="10.42578125" style="1" customWidth="1"/>
    <col min="5381" max="5381" width="7.7109375" style="1" customWidth="1"/>
    <col min="5382" max="5383" width="14.85546875" style="1" bestFit="1" customWidth="1"/>
    <col min="5384" max="5401" width="0" style="1" hidden="1" customWidth="1"/>
    <col min="5402" max="5402" width="10" style="1" customWidth="1"/>
    <col min="5403" max="5403" width="10.28515625" style="1" customWidth="1"/>
    <col min="5404" max="5404" width="0" style="1" hidden="1" customWidth="1"/>
    <col min="5405" max="5407" width="6.7109375" style="1" customWidth="1"/>
    <col min="5408" max="5408" width="36.5703125" style="1" customWidth="1"/>
    <col min="5409" max="5632" width="11.42578125" style="1"/>
    <col min="5633" max="5633" width="5.42578125" style="1" customWidth="1"/>
    <col min="5634" max="5634" width="12" style="1" customWidth="1"/>
    <col min="5635" max="5635" width="31.7109375" style="1" customWidth="1"/>
    <col min="5636" max="5636" width="10.42578125" style="1" customWidth="1"/>
    <col min="5637" max="5637" width="7.7109375" style="1" customWidth="1"/>
    <col min="5638" max="5639" width="14.85546875" style="1" bestFit="1" customWidth="1"/>
    <col min="5640" max="5657" width="0" style="1" hidden="1" customWidth="1"/>
    <col min="5658" max="5658" width="10" style="1" customWidth="1"/>
    <col min="5659" max="5659" width="10.28515625" style="1" customWidth="1"/>
    <col min="5660" max="5660" width="0" style="1" hidden="1" customWidth="1"/>
    <col min="5661" max="5663" width="6.7109375" style="1" customWidth="1"/>
    <col min="5664" max="5664" width="36.5703125" style="1" customWidth="1"/>
    <col min="5665" max="5888" width="11.42578125" style="1"/>
    <col min="5889" max="5889" width="5.42578125" style="1" customWidth="1"/>
    <col min="5890" max="5890" width="12" style="1" customWidth="1"/>
    <col min="5891" max="5891" width="31.7109375" style="1" customWidth="1"/>
    <col min="5892" max="5892" width="10.42578125" style="1" customWidth="1"/>
    <col min="5893" max="5893" width="7.7109375" style="1" customWidth="1"/>
    <col min="5894" max="5895" width="14.85546875" style="1" bestFit="1" customWidth="1"/>
    <col min="5896" max="5913" width="0" style="1" hidden="1" customWidth="1"/>
    <col min="5914" max="5914" width="10" style="1" customWidth="1"/>
    <col min="5915" max="5915" width="10.28515625" style="1" customWidth="1"/>
    <col min="5916" max="5916" width="0" style="1" hidden="1" customWidth="1"/>
    <col min="5917" max="5919" width="6.7109375" style="1" customWidth="1"/>
    <col min="5920" max="5920" width="36.5703125" style="1" customWidth="1"/>
    <col min="5921" max="6144" width="11.42578125" style="1"/>
    <col min="6145" max="6145" width="5.42578125" style="1" customWidth="1"/>
    <col min="6146" max="6146" width="12" style="1" customWidth="1"/>
    <col min="6147" max="6147" width="31.7109375" style="1" customWidth="1"/>
    <col min="6148" max="6148" width="10.42578125" style="1" customWidth="1"/>
    <col min="6149" max="6149" width="7.7109375" style="1" customWidth="1"/>
    <col min="6150" max="6151" width="14.85546875" style="1" bestFit="1" customWidth="1"/>
    <col min="6152" max="6169" width="0" style="1" hidden="1" customWidth="1"/>
    <col min="6170" max="6170" width="10" style="1" customWidth="1"/>
    <col min="6171" max="6171" width="10.28515625" style="1" customWidth="1"/>
    <col min="6172" max="6172" width="0" style="1" hidden="1" customWidth="1"/>
    <col min="6173" max="6175" width="6.7109375" style="1" customWidth="1"/>
    <col min="6176" max="6176" width="36.5703125" style="1" customWidth="1"/>
    <col min="6177" max="6400" width="11.42578125" style="1"/>
    <col min="6401" max="6401" width="5.42578125" style="1" customWidth="1"/>
    <col min="6402" max="6402" width="12" style="1" customWidth="1"/>
    <col min="6403" max="6403" width="31.7109375" style="1" customWidth="1"/>
    <col min="6404" max="6404" width="10.42578125" style="1" customWidth="1"/>
    <col min="6405" max="6405" width="7.7109375" style="1" customWidth="1"/>
    <col min="6406" max="6407" width="14.85546875" style="1" bestFit="1" customWidth="1"/>
    <col min="6408" max="6425" width="0" style="1" hidden="1" customWidth="1"/>
    <col min="6426" max="6426" width="10" style="1" customWidth="1"/>
    <col min="6427" max="6427" width="10.28515625" style="1" customWidth="1"/>
    <col min="6428" max="6428" width="0" style="1" hidden="1" customWidth="1"/>
    <col min="6429" max="6431" width="6.7109375" style="1" customWidth="1"/>
    <col min="6432" max="6432" width="36.5703125" style="1" customWidth="1"/>
    <col min="6433" max="6656" width="11.42578125" style="1"/>
    <col min="6657" max="6657" width="5.42578125" style="1" customWidth="1"/>
    <col min="6658" max="6658" width="12" style="1" customWidth="1"/>
    <col min="6659" max="6659" width="31.7109375" style="1" customWidth="1"/>
    <col min="6660" max="6660" width="10.42578125" style="1" customWidth="1"/>
    <col min="6661" max="6661" width="7.7109375" style="1" customWidth="1"/>
    <col min="6662" max="6663" width="14.85546875" style="1" bestFit="1" customWidth="1"/>
    <col min="6664" max="6681" width="0" style="1" hidden="1" customWidth="1"/>
    <col min="6682" max="6682" width="10" style="1" customWidth="1"/>
    <col min="6683" max="6683" width="10.28515625" style="1" customWidth="1"/>
    <col min="6684" max="6684" width="0" style="1" hidden="1" customWidth="1"/>
    <col min="6685" max="6687" width="6.7109375" style="1" customWidth="1"/>
    <col min="6688" max="6688" width="36.5703125" style="1" customWidth="1"/>
    <col min="6689" max="6912" width="11.42578125" style="1"/>
    <col min="6913" max="6913" width="5.42578125" style="1" customWidth="1"/>
    <col min="6914" max="6914" width="12" style="1" customWidth="1"/>
    <col min="6915" max="6915" width="31.7109375" style="1" customWidth="1"/>
    <col min="6916" max="6916" width="10.42578125" style="1" customWidth="1"/>
    <col min="6917" max="6917" width="7.7109375" style="1" customWidth="1"/>
    <col min="6918" max="6919" width="14.85546875" style="1" bestFit="1" customWidth="1"/>
    <col min="6920" max="6937" width="0" style="1" hidden="1" customWidth="1"/>
    <col min="6938" max="6938" width="10" style="1" customWidth="1"/>
    <col min="6939" max="6939" width="10.28515625" style="1" customWidth="1"/>
    <col min="6940" max="6940" width="0" style="1" hidden="1" customWidth="1"/>
    <col min="6941" max="6943" width="6.7109375" style="1" customWidth="1"/>
    <col min="6944" max="6944" width="36.5703125" style="1" customWidth="1"/>
    <col min="6945" max="7168" width="11.42578125" style="1"/>
    <col min="7169" max="7169" width="5.42578125" style="1" customWidth="1"/>
    <col min="7170" max="7170" width="12" style="1" customWidth="1"/>
    <col min="7171" max="7171" width="31.7109375" style="1" customWidth="1"/>
    <col min="7172" max="7172" width="10.42578125" style="1" customWidth="1"/>
    <col min="7173" max="7173" width="7.7109375" style="1" customWidth="1"/>
    <col min="7174" max="7175" width="14.85546875" style="1" bestFit="1" customWidth="1"/>
    <col min="7176" max="7193" width="0" style="1" hidden="1" customWidth="1"/>
    <col min="7194" max="7194" width="10" style="1" customWidth="1"/>
    <col min="7195" max="7195" width="10.28515625" style="1" customWidth="1"/>
    <col min="7196" max="7196" width="0" style="1" hidden="1" customWidth="1"/>
    <col min="7197" max="7199" width="6.7109375" style="1" customWidth="1"/>
    <col min="7200" max="7200" width="36.5703125" style="1" customWidth="1"/>
    <col min="7201" max="7424" width="11.42578125" style="1"/>
    <col min="7425" max="7425" width="5.42578125" style="1" customWidth="1"/>
    <col min="7426" max="7426" width="12" style="1" customWidth="1"/>
    <col min="7427" max="7427" width="31.7109375" style="1" customWidth="1"/>
    <col min="7428" max="7428" width="10.42578125" style="1" customWidth="1"/>
    <col min="7429" max="7429" width="7.7109375" style="1" customWidth="1"/>
    <col min="7430" max="7431" width="14.85546875" style="1" bestFit="1" customWidth="1"/>
    <col min="7432" max="7449" width="0" style="1" hidden="1" customWidth="1"/>
    <col min="7450" max="7450" width="10" style="1" customWidth="1"/>
    <col min="7451" max="7451" width="10.28515625" style="1" customWidth="1"/>
    <col min="7452" max="7452" width="0" style="1" hidden="1" customWidth="1"/>
    <col min="7453" max="7455" width="6.7109375" style="1" customWidth="1"/>
    <col min="7456" max="7456" width="36.5703125" style="1" customWidth="1"/>
    <col min="7457" max="7680" width="11.42578125" style="1"/>
    <col min="7681" max="7681" width="5.42578125" style="1" customWidth="1"/>
    <col min="7682" max="7682" width="12" style="1" customWidth="1"/>
    <col min="7683" max="7683" width="31.7109375" style="1" customWidth="1"/>
    <col min="7684" max="7684" width="10.42578125" style="1" customWidth="1"/>
    <col min="7685" max="7685" width="7.7109375" style="1" customWidth="1"/>
    <col min="7686" max="7687" width="14.85546875" style="1" bestFit="1" customWidth="1"/>
    <col min="7688" max="7705" width="0" style="1" hidden="1" customWidth="1"/>
    <col min="7706" max="7706" width="10" style="1" customWidth="1"/>
    <col min="7707" max="7707" width="10.28515625" style="1" customWidth="1"/>
    <col min="7708" max="7708" width="0" style="1" hidden="1" customWidth="1"/>
    <col min="7709" max="7711" width="6.7109375" style="1" customWidth="1"/>
    <col min="7712" max="7712" width="36.5703125" style="1" customWidth="1"/>
    <col min="7713" max="7936" width="11.42578125" style="1"/>
    <col min="7937" max="7937" width="5.42578125" style="1" customWidth="1"/>
    <col min="7938" max="7938" width="12" style="1" customWidth="1"/>
    <col min="7939" max="7939" width="31.7109375" style="1" customWidth="1"/>
    <col min="7940" max="7940" width="10.42578125" style="1" customWidth="1"/>
    <col min="7941" max="7941" width="7.7109375" style="1" customWidth="1"/>
    <col min="7942" max="7943" width="14.85546875" style="1" bestFit="1" customWidth="1"/>
    <col min="7944" max="7961" width="0" style="1" hidden="1" customWidth="1"/>
    <col min="7962" max="7962" width="10" style="1" customWidth="1"/>
    <col min="7963" max="7963" width="10.28515625" style="1" customWidth="1"/>
    <col min="7964" max="7964" width="0" style="1" hidden="1" customWidth="1"/>
    <col min="7965" max="7967" width="6.7109375" style="1" customWidth="1"/>
    <col min="7968" max="7968" width="36.5703125" style="1" customWidth="1"/>
    <col min="7969" max="8192" width="11.42578125" style="1"/>
    <col min="8193" max="8193" width="5.42578125" style="1" customWidth="1"/>
    <col min="8194" max="8194" width="12" style="1" customWidth="1"/>
    <col min="8195" max="8195" width="31.7109375" style="1" customWidth="1"/>
    <col min="8196" max="8196" width="10.42578125" style="1" customWidth="1"/>
    <col min="8197" max="8197" width="7.7109375" style="1" customWidth="1"/>
    <col min="8198" max="8199" width="14.85546875" style="1" bestFit="1" customWidth="1"/>
    <col min="8200" max="8217" width="0" style="1" hidden="1" customWidth="1"/>
    <col min="8218" max="8218" width="10" style="1" customWidth="1"/>
    <col min="8219" max="8219" width="10.28515625" style="1" customWidth="1"/>
    <col min="8220" max="8220" width="0" style="1" hidden="1" customWidth="1"/>
    <col min="8221" max="8223" width="6.7109375" style="1" customWidth="1"/>
    <col min="8224" max="8224" width="36.5703125" style="1" customWidth="1"/>
    <col min="8225" max="8448" width="11.42578125" style="1"/>
    <col min="8449" max="8449" width="5.42578125" style="1" customWidth="1"/>
    <col min="8450" max="8450" width="12" style="1" customWidth="1"/>
    <col min="8451" max="8451" width="31.7109375" style="1" customWidth="1"/>
    <col min="8452" max="8452" width="10.42578125" style="1" customWidth="1"/>
    <col min="8453" max="8453" width="7.7109375" style="1" customWidth="1"/>
    <col min="8454" max="8455" width="14.85546875" style="1" bestFit="1" customWidth="1"/>
    <col min="8456" max="8473" width="0" style="1" hidden="1" customWidth="1"/>
    <col min="8474" max="8474" width="10" style="1" customWidth="1"/>
    <col min="8475" max="8475" width="10.28515625" style="1" customWidth="1"/>
    <col min="8476" max="8476" width="0" style="1" hidden="1" customWidth="1"/>
    <col min="8477" max="8479" width="6.7109375" style="1" customWidth="1"/>
    <col min="8480" max="8480" width="36.5703125" style="1" customWidth="1"/>
    <col min="8481" max="8704" width="11.42578125" style="1"/>
    <col min="8705" max="8705" width="5.42578125" style="1" customWidth="1"/>
    <col min="8706" max="8706" width="12" style="1" customWidth="1"/>
    <col min="8707" max="8707" width="31.7109375" style="1" customWidth="1"/>
    <col min="8708" max="8708" width="10.42578125" style="1" customWidth="1"/>
    <col min="8709" max="8709" width="7.7109375" style="1" customWidth="1"/>
    <col min="8710" max="8711" width="14.85546875" style="1" bestFit="1" customWidth="1"/>
    <col min="8712" max="8729" width="0" style="1" hidden="1" customWidth="1"/>
    <col min="8730" max="8730" width="10" style="1" customWidth="1"/>
    <col min="8731" max="8731" width="10.28515625" style="1" customWidth="1"/>
    <col min="8732" max="8732" width="0" style="1" hidden="1" customWidth="1"/>
    <col min="8733" max="8735" width="6.7109375" style="1" customWidth="1"/>
    <col min="8736" max="8736" width="36.5703125" style="1" customWidth="1"/>
    <col min="8737" max="8960" width="11.42578125" style="1"/>
    <col min="8961" max="8961" width="5.42578125" style="1" customWidth="1"/>
    <col min="8962" max="8962" width="12" style="1" customWidth="1"/>
    <col min="8963" max="8963" width="31.7109375" style="1" customWidth="1"/>
    <col min="8964" max="8964" width="10.42578125" style="1" customWidth="1"/>
    <col min="8965" max="8965" width="7.7109375" style="1" customWidth="1"/>
    <col min="8966" max="8967" width="14.85546875" style="1" bestFit="1" customWidth="1"/>
    <col min="8968" max="8985" width="0" style="1" hidden="1" customWidth="1"/>
    <col min="8986" max="8986" width="10" style="1" customWidth="1"/>
    <col min="8987" max="8987" width="10.28515625" style="1" customWidth="1"/>
    <col min="8988" max="8988" width="0" style="1" hidden="1" customWidth="1"/>
    <col min="8989" max="8991" width="6.7109375" style="1" customWidth="1"/>
    <col min="8992" max="8992" width="36.5703125" style="1" customWidth="1"/>
    <col min="8993" max="9216" width="11.42578125" style="1"/>
    <col min="9217" max="9217" width="5.42578125" style="1" customWidth="1"/>
    <col min="9218" max="9218" width="12" style="1" customWidth="1"/>
    <col min="9219" max="9219" width="31.7109375" style="1" customWidth="1"/>
    <col min="9220" max="9220" width="10.42578125" style="1" customWidth="1"/>
    <col min="9221" max="9221" width="7.7109375" style="1" customWidth="1"/>
    <col min="9222" max="9223" width="14.85546875" style="1" bestFit="1" customWidth="1"/>
    <col min="9224" max="9241" width="0" style="1" hidden="1" customWidth="1"/>
    <col min="9242" max="9242" width="10" style="1" customWidth="1"/>
    <col min="9243" max="9243" width="10.28515625" style="1" customWidth="1"/>
    <col min="9244" max="9244" width="0" style="1" hidden="1" customWidth="1"/>
    <col min="9245" max="9247" width="6.7109375" style="1" customWidth="1"/>
    <col min="9248" max="9248" width="36.5703125" style="1" customWidth="1"/>
    <col min="9249" max="9472" width="11.42578125" style="1"/>
    <col min="9473" max="9473" width="5.42578125" style="1" customWidth="1"/>
    <col min="9474" max="9474" width="12" style="1" customWidth="1"/>
    <col min="9475" max="9475" width="31.7109375" style="1" customWidth="1"/>
    <col min="9476" max="9476" width="10.42578125" style="1" customWidth="1"/>
    <col min="9477" max="9477" width="7.7109375" style="1" customWidth="1"/>
    <col min="9478" max="9479" width="14.85546875" style="1" bestFit="1" customWidth="1"/>
    <col min="9480" max="9497" width="0" style="1" hidden="1" customWidth="1"/>
    <col min="9498" max="9498" width="10" style="1" customWidth="1"/>
    <col min="9499" max="9499" width="10.28515625" style="1" customWidth="1"/>
    <col min="9500" max="9500" width="0" style="1" hidden="1" customWidth="1"/>
    <col min="9501" max="9503" width="6.7109375" style="1" customWidth="1"/>
    <col min="9504" max="9504" width="36.5703125" style="1" customWidth="1"/>
    <col min="9505" max="9728" width="11.42578125" style="1"/>
    <col min="9729" max="9729" width="5.42578125" style="1" customWidth="1"/>
    <col min="9730" max="9730" width="12" style="1" customWidth="1"/>
    <col min="9731" max="9731" width="31.7109375" style="1" customWidth="1"/>
    <col min="9732" max="9732" width="10.42578125" style="1" customWidth="1"/>
    <col min="9733" max="9733" width="7.7109375" style="1" customWidth="1"/>
    <col min="9734" max="9735" width="14.85546875" style="1" bestFit="1" customWidth="1"/>
    <col min="9736" max="9753" width="0" style="1" hidden="1" customWidth="1"/>
    <col min="9754" max="9754" width="10" style="1" customWidth="1"/>
    <col min="9755" max="9755" width="10.28515625" style="1" customWidth="1"/>
    <col min="9756" max="9756" width="0" style="1" hidden="1" customWidth="1"/>
    <col min="9757" max="9759" width="6.7109375" style="1" customWidth="1"/>
    <col min="9760" max="9760" width="36.5703125" style="1" customWidth="1"/>
    <col min="9761" max="9984" width="11.42578125" style="1"/>
    <col min="9985" max="9985" width="5.42578125" style="1" customWidth="1"/>
    <col min="9986" max="9986" width="12" style="1" customWidth="1"/>
    <col min="9987" max="9987" width="31.7109375" style="1" customWidth="1"/>
    <col min="9988" max="9988" width="10.42578125" style="1" customWidth="1"/>
    <col min="9989" max="9989" width="7.7109375" style="1" customWidth="1"/>
    <col min="9990" max="9991" width="14.85546875" style="1" bestFit="1" customWidth="1"/>
    <col min="9992" max="10009" width="0" style="1" hidden="1" customWidth="1"/>
    <col min="10010" max="10010" width="10" style="1" customWidth="1"/>
    <col min="10011" max="10011" width="10.28515625" style="1" customWidth="1"/>
    <col min="10012" max="10012" width="0" style="1" hidden="1" customWidth="1"/>
    <col min="10013" max="10015" width="6.7109375" style="1" customWidth="1"/>
    <col min="10016" max="10016" width="36.5703125" style="1" customWidth="1"/>
    <col min="10017" max="10240" width="11.42578125" style="1"/>
    <col min="10241" max="10241" width="5.42578125" style="1" customWidth="1"/>
    <col min="10242" max="10242" width="12" style="1" customWidth="1"/>
    <col min="10243" max="10243" width="31.7109375" style="1" customWidth="1"/>
    <col min="10244" max="10244" width="10.42578125" style="1" customWidth="1"/>
    <col min="10245" max="10245" width="7.7109375" style="1" customWidth="1"/>
    <col min="10246" max="10247" width="14.85546875" style="1" bestFit="1" customWidth="1"/>
    <col min="10248" max="10265" width="0" style="1" hidden="1" customWidth="1"/>
    <col min="10266" max="10266" width="10" style="1" customWidth="1"/>
    <col min="10267" max="10267" width="10.28515625" style="1" customWidth="1"/>
    <col min="10268" max="10268" width="0" style="1" hidden="1" customWidth="1"/>
    <col min="10269" max="10271" width="6.7109375" style="1" customWidth="1"/>
    <col min="10272" max="10272" width="36.5703125" style="1" customWidth="1"/>
    <col min="10273" max="10496" width="11.42578125" style="1"/>
    <col min="10497" max="10497" width="5.42578125" style="1" customWidth="1"/>
    <col min="10498" max="10498" width="12" style="1" customWidth="1"/>
    <col min="10499" max="10499" width="31.7109375" style="1" customWidth="1"/>
    <col min="10500" max="10500" width="10.42578125" style="1" customWidth="1"/>
    <col min="10501" max="10501" width="7.7109375" style="1" customWidth="1"/>
    <col min="10502" max="10503" width="14.85546875" style="1" bestFit="1" customWidth="1"/>
    <col min="10504" max="10521" width="0" style="1" hidden="1" customWidth="1"/>
    <col min="10522" max="10522" width="10" style="1" customWidth="1"/>
    <col min="10523" max="10523" width="10.28515625" style="1" customWidth="1"/>
    <col min="10524" max="10524" width="0" style="1" hidden="1" customWidth="1"/>
    <col min="10525" max="10527" width="6.7109375" style="1" customWidth="1"/>
    <col min="10528" max="10528" width="36.5703125" style="1" customWidth="1"/>
    <col min="10529" max="10752" width="11.42578125" style="1"/>
    <col min="10753" max="10753" width="5.42578125" style="1" customWidth="1"/>
    <col min="10754" max="10754" width="12" style="1" customWidth="1"/>
    <col min="10755" max="10755" width="31.7109375" style="1" customWidth="1"/>
    <col min="10756" max="10756" width="10.42578125" style="1" customWidth="1"/>
    <col min="10757" max="10757" width="7.7109375" style="1" customWidth="1"/>
    <col min="10758" max="10759" width="14.85546875" style="1" bestFit="1" customWidth="1"/>
    <col min="10760" max="10777" width="0" style="1" hidden="1" customWidth="1"/>
    <col min="10778" max="10778" width="10" style="1" customWidth="1"/>
    <col min="10779" max="10779" width="10.28515625" style="1" customWidth="1"/>
    <col min="10780" max="10780" width="0" style="1" hidden="1" customWidth="1"/>
    <col min="10781" max="10783" width="6.7109375" style="1" customWidth="1"/>
    <col min="10784" max="10784" width="36.5703125" style="1" customWidth="1"/>
    <col min="10785" max="11008" width="11.42578125" style="1"/>
    <col min="11009" max="11009" width="5.42578125" style="1" customWidth="1"/>
    <col min="11010" max="11010" width="12" style="1" customWidth="1"/>
    <col min="11011" max="11011" width="31.7109375" style="1" customWidth="1"/>
    <col min="11012" max="11012" width="10.42578125" style="1" customWidth="1"/>
    <col min="11013" max="11013" width="7.7109375" style="1" customWidth="1"/>
    <col min="11014" max="11015" width="14.85546875" style="1" bestFit="1" customWidth="1"/>
    <col min="11016" max="11033" width="0" style="1" hidden="1" customWidth="1"/>
    <col min="11034" max="11034" width="10" style="1" customWidth="1"/>
    <col min="11035" max="11035" width="10.28515625" style="1" customWidth="1"/>
    <col min="11036" max="11036" width="0" style="1" hidden="1" customWidth="1"/>
    <col min="11037" max="11039" width="6.7109375" style="1" customWidth="1"/>
    <col min="11040" max="11040" width="36.5703125" style="1" customWidth="1"/>
    <col min="11041" max="11264" width="11.42578125" style="1"/>
    <col min="11265" max="11265" width="5.42578125" style="1" customWidth="1"/>
    <col min="11266" max="11266" width="12" style="1" customWidth="1"/>
    <col min="11267" max="11267" width="31.7109375" style="1" customWidth="1"/>
    <col min="11268" max="11268" width="10.42578125" style="1" customWidth="1"/>
    <col min="11269" max="11269" width="7.7109375" style="1" customWidth="1"/>
    <col min="11270" max="11271" width="14.85546875" style="1" bestFit="1" customWidth="1"/>
    <col min="11272" max="11289" width="0" style="1" hidden="1" customWidth="1"/>
    <col min="11290" max="11290" width="10" style="1" customWidth="1"/>
    <col min="11291" max="11291" width="10.28515625" style="1" customWidth="1"/>
    <col min="11292" max="11292" width="0" style="1" hidden="1" customWidth="1"/>
    <col min="11293" max="11295" width="6.7109375" style="1" customWidth="1"/>
    <col min="11296" max="11296" width="36.5703125" style="1" customWidth="1"/>
    <col min="11297" max="11520" width="11.42578125" style="1"/>
    <col min="11521" max="11521" width="5.42578125" style="1" customWidth="1"/>
    <col min="11522" max="11522" width="12" style="1" customWidth="1"/>
    <col min="11523" max="11523" width="31.7109375" style="1" customWidth="1"/>
    <col min="11524" max="11524" width="10.42578125" style="1" customWidth="1"/>
    <col min="11525" max="11525" width="7.7109375" style="1" customWidth="1"/>
    <col min="11526" max="11527" width="14.85546875" style="1" bestFit="1" customWidth="1"/>
    <col min="11528" max="11545" width="0" style="1" hidden="1" customWidth="1"/>
    <col min="11546" max="11546" width="10" style="1" customWidth="1"/>
    <col min="11547" max="11547" width="10.28515625" style="1" customWidth="1"/>
    <col min="11548" max="11548" width="0" style="1" hidden="1" customWidth="1"/>
    <col min="11549" max="11551" width="6.7109375" style="1" customWidth="1"/>
    <col min="11552" max="11552" width="36.5703125" style="1" customWidth="1"/>
    <col min="11553" max="11776" width="11.42578125" style="1"/>
    <col min="11777" max="11777" width="5.42578125" style="1" customWidth="1"/>
    <col min="11778" max="11778" width="12" style="1" customWidth="1"/>
    <col min="11779" max="11779" width="31.7109375" style="1" customWidth="1"/>
    <col min="11780" max="11780" width="10.42578125" style="1" customWidth="1"/>
    <col min="11781" max="11781" width="7.7109375" style="1" customWidth="1"/>
    <col min="11782" max="11783" width="14.85546875" style="1" bestFit="1" customWidth="1"/>
    <col min="11784" max="11801" width="0" style="1" hidden="1" customWidth="1"/>
    <col min="11802" max="11802" width="10" style="1" customWidth="1"/>
    <col min="11803" max="11803" width="10.28515625" style="1" customWidth="1"/>
    <col min="11804" max="11804" width="0" style="1" hidden="1" customWidth="1"/>
    <col min="11805" max="11807" width="6.7109375" style="1" customWidth="1"/>
    <col min="11808" max="11808" width="36.5703125" style="1" customWidth="1"/>
    <col min="11809" max="12032" width="11.42578125" style="1"/>
    <col min="12033" max="12033" width="5.42578125" style="1" customWidth="1"/>
    <col min="12034" max="12034" width="12" style="1" customWidth="1"/>
    <col min="12035" max="12035" width="31.7109375" style="1" customWidth="1"/>
    <col min="12036" max="12036" width="10.42578125" style="1" customWidth="1"/>
    <col min="12037" max="12037" width="7.7109375" style="1" customWidth="1"/>
    <col min="12038" max="12039" width="14.85546875" style="1" bestFit="1" customWidth="1"/>
    <col min="12040" max="12057" width="0" style="1" hidden="1" customWidth="1"/>
    <col min="12058" max="12058" width="10" style="1" customWidth="1"/>
    <col min="12059" max="12059" width="10.28515625" style="1" customWidth="1"/>
    <col min="12060" max="12060" width="0" style="1" hidden="1" customWidth="1"/>
    <col min="12061" max="12063" width="6.7109375" style="1" customWidth="1"/>
    <col min="12064" max="12064" width="36.5703125" style="1" customWidth="1"/>
    <col min="12065" max="12288" width="11.42578125" style="1"/>
    <col min="12289" max="12289" width="5.42578125" style="1" customWidth="1"/>
    <col min="12290" max="12290" width="12" style="1" customWidth="1"/>
    <col min="12291" max="12291" width="31.7109375" style="1" customWidth="1"/>
    <col min="12292" max="12292" width="10.42578125" style="1" customWidth="1"/>
    <col min="12293" max="12293" width="7.7109375" style="1" customWidth="1"/>
    <col min="12294" max="12295" width="14.85546875" style="1" bestFit="1" customWidth="1"/>
    <col min="12296" max="12313" width="0" style="1" hidden="1" customWidth="1"/>
    <col min="12314" max="12314" width="10" style="1" customWidth="1"/>
    <col min="12315" max="12315" width="10.28515625" style="1" customWidth="1"/>
    <col min="12316" max="12316" width="0" style="1" hidden="1" customWidth="1"/>
    <col min="12317" max="12319" width="6.7109375" style="1" customWidth="1"/>
    <col min="12320" max="12320" width="36.5703125" style="1" customWidth="1"/>
    <col min="12321" max="12544" width="11.42578125" style="1"/>
    <col min="12545" max="12545" width="5.42578125" style="1" customWidth="1"/>
    <col min="12546" max="12546" width="12" style="1" customWidth="1"/>
    <col min="12547" max="12547" width="31.7109375" style="1" customWidth="1"/>
    <col min="12548" max="12548" width="10.42578125" style="1" customWidth="1"/>
    <col min="12549" max="12549" width="7.7109375" style="1" customWidth="1"/>
    <col min="12550" max="12551" width="14.85546875" style="1" bestFit="1" customWidth="1"/>
    <col min="12552" max="12569" width="0" style="1" hidden="1" customWidth="1"/>
    <col min="12570" max="12570" width="10" style="1" customWidth="1"/>
    <col min="12571" max="12571" width="10.28515625" style="1" customWidth="1"/>
    <col min="12572" max="12572" width="0" style="1" hidden="1" customWidth="1"/>
    <col min="12573" max="12575" width="6.7109375" style="1" customWidth="1"/>
    <col min="12576" max="12576" width="36.5703125" style="1" customWidth="1"/>
    <col min="12577" max="12800" width="11.42578125" style="1"/>
    <col min="12801" max="12801" width="5.42578125" style="1" customWidth="1"/>
    <col min="12802" max="12802" width="12" style="1" customWidth="1"/>
    <col min="12803" max="12803" width="31.7109375" style="1" customWidth="1"/>
    <col min="12804" max="12804" width="10.42578125" style="1" customWidth="1"/>
    <col min="12805" max="12805" width="7.7109375" style="1" customWidth="1"/>
    <col min="12806" max="12807" width="14.85546875" style="1" bestFit="1" customWidth="1"/>
    <col min="12808" max="12825" width="0" style="1" hidden="1" customWidth="1"/>
    <col min="12826" max="12826" width="10" style="1" customWidth="1"/>
    <col min="12827" max="12827" width="10.28515625" style="1" customWidth="1"/>
    <col min="12828" max="12828" width="0" style="1" hidden="1" customWidth="1"/>
    <col min="12829" max="12831" width="6.7109375" style="1" customWidth="1"/>
    <col min="12832" max="12832" width="36.5703125" style="1" customWidth="1"/>
    <col min="12833" max="13056" width="11.42578125" style="1"/>
    <col min="13057" max="13057" width="5.42578125" style="1" customWidth="1"/>
    <col min="13058" max="13058" width="12" style="1" customWidth="1"/>
    <col min="13059" max="13059" width="31.7109375" style="1" customWidth="1"/>
    <col min="13060" max="13060" width="10.42578125" style="1" customWidth="1"/>
    <col min="13061" max="13061" width="7.7109375" style="1" customWidth="1"/>
    <col min="13062" max="13063" width="14.85546875" style="1" bestFit="1" customWidth="1"/>
    <col min="13064" max="13081" width="0" style="1" hidden="1" customWidth="1"/>
    <col min="13082" max="13082" width="10" style="1" customWidth="1"/>
    <col min="13083" max="13083" width="10.28515625" style="1" customWidth="1"/>
    <col min="13084" max="13084" width="0" style="1" hidden="1" customWidth="1"/>
    <col min="13085" max="13087" width="6.7109375" style="1" customWidth="1"/>
    <col min="13088" max="13088" width="36.5703125" style="1" customWidth="1"/>
    <col min="13089" max="13312" width="11.42578125" style="1"/>
    <col min="13313" max="13313" width="5.42578125" style="1" customWidth="1"/>
    <col min="13314" max="13314" width="12" style="1" customWidth="1"/>
    <col min="13315" max="13315" width="31.7109375" style="1" customWidth="1"/>
    <col min="13316" max="13316" width="10.42578125" style="1" customWidth="1"/>
    <col min="13317" max="13317" width="7.7109375" style="1" customWidth="1"/>
    <col min="13318" max="13319" width="14.85546875" style="1" bestFit="1" customWidth="1"/>
    <col min="13320" max="13337" width="0" style="1" hidden="1" customWidth="1"/>
    <col min="13338" max="13338" width="10" style="1" customWidth="1"/>
    <col min="13339" max="13339" width="10.28515625" style="1" customWidth="1"/>
    <col min="13340" max="13340" width="0" style="1" hidden="1" customWidth="1"/>
    <col min="13341" max="13343" width="6.7109375" style="1" customWidth="1"/>
    <col min="13344" max="13344" width="36.5703125" style="1" customWidth="1"/>
    <col min="13345" max="13568" width="11.42578125" style="1"/>
    <col min="13569" max="13569" width="5.42578125" style="1" customWidth="1"/>
    <col min="13570" max="13570" width="12" style="1" customWidth="1"/>
    <col min="13571" max="13571" width="31.7109375" style="1" customWidth="1"/>
    <col min="13572" max="13572" width="10.42578125" style="1" customWidth="1"/>
    <col min="13573" max="13573" width="7.7109375" style="1" customWidth="1"/>
    <col min="13574" max="13575" width="14.85546875" style="1" bestFit="1" customWidth="1"/>
    <col min="13576" max="13593" width="0" style="1" hidden="1" customWidth="1"/>
    <col min="13594" max="13594" width="10" style="1" customWidth="1"/>
    <col min="13595" max="13595" width="10.28515625" style="1" customWidth="1"/>
    <col min="13596" max="13596" width="0" style="1" hidden="1" customWidth="1"/>
    <col min="13597" max="13599" width="6.7109375" style="1" customWidth="1"/>
    <col min="13600" max="13600" width="36.5703125" style="1" customWidth="1"/>
    <col min="13601" max="13824" width="11.42578125" style="1"/>
    <col min="13825" max="13825" width="5.42578125" style="1" customWidth="1"/>
    <col min="13826" max="13826" width="12" style="1" customWidth="1"/>
    <col min="13827" max="13827" width="31.7109375" style="1" customWidth="1"/>
    <col min="13828" max="13828" width="10.42578125" style="1" customWidth="1"/>
    <col min="13829" max="13829" width="7.7109375" style="1" customWidth="1"/>
    <col min="13830" max="13831" width="14.85546875" style="1" bestFit="1" customWidth="1"/>
    <col min="13832" max="13849" width="0" style="1" hidden="1" customWidth="1"/>
    <col min="13850" max="13850" width="10" style="1" customWidth="1"/>
    <col min="13851" max="13851" width="10.28515625" style="1" customWidth="1"/>
    <col min="13852" max="13852" width="0" style="1" hidden="1" customWidth="1"/>
    <col min="13853" max="13855" width="6.7109375" style="1" customWidth="1"/>
    <col min="13856" max="13856" width="36.5703125" style="1" customWidth="1"/>
    <col min="13857" max="14080" width="11.42578125" style="1"/>
    <col min="14081" max="14081" width="5.42578125" style="1" customWidth="1"/>
    <col min="14082" max="14082" width="12" style="1" customWidth="1"/>
    <col min="14083" max="14083" width="31.7109375" style="1" customWidth="1"/>
    <col min="14084" max="14084" width="10.42578125" style="1" customWidth="1"/>
    <col min="14085" max="14085" width="7.7109375" style="1" customWidth="1"/>
    <col min="14086" max="14087" width="14.85546875" style="1" bestFit="1" customWidth="1"/>
    <col min="14088" max="14105" width="0" style="1" hidden="1" customWidth="1"/>
    <col min="14106" max="14106" width="10" style="1" customWidth="1"/>
    <col min="14107" max="14107" width="10.28515625" style="1" customWidth="1"/>
    <col min="14108" max="14108" width="0" style="1" hidden="1" customWidth="1"/>
    <col min="14109" max="14111" width="6.7109375" style="1" customWidth="1"/>
    <col min="14112" max="14112" width="36.5703125" style="1" customWidth="1"/>
    <col min="14113" max="14336" width="11.42578125" style="1"/>
    <col min="14337" max="14337" width="5.42578125" style="1" customWidth="1"/>
    <col min="14338" max="14338" width="12" style="1" customWidth="1"/>
    <col min="14339" max="14339" width="31.7109375" style="1" customWidth="1"/>
    <col min="14340" max="14340" width="10.42578125" style="1" customWidth="1"/>
    <col min="14341" max="14341" width="7.7109375" style="1" customWidth="1"/>
    <col min="14342" max="14343" width="14.85546875" style="1" bestFit="1" customWidth="1"/>
    <col min="14344" max="14361" width="0" style="1" hidden="1" customWidth="1"/>
    <col min="14362" max="14362" width="10" style="1" customWidth="1"/>
    <col min="14363" max="14363" width="10.28515625" style="1" customWidth="1"/>
    <col min="14364" max="14364" width="0" style="1" hidden="1" customWidth="1"/>
    <col min="14365" max="14367" width="6.7109375" style="1" customWidth="1"/>
    <col min="14368" max="14368" width="36.5703125" style="1" customWidth="1"/>
    <col min="14369" max="14592" width="11.42578125" style="1"/>
    <col min="14593" max="14593" width="5.42578125" style="1" customWidth="1"/>
    <col min="14594" max="14594" width="12" style="1" customWidth="1"/>
    <col min="14595" max="14595" width="31.7109375" style="1" customWidth="1"/>
    <col min="14596" max="14596" width="10.42578125" style="1" customWidth="1"/>
    <col min="14597" max="14597" width="7.7109375" style="1" customWidth="1"/>
    <col min="14598" max="14599" width="14.85546875" style="1" bestFit="1" customWidth="1"/>
    <col min="14600" max="14617" width="0" style="1" hidden="1" customWidth="1"/>
    <col min="14618" max="14618" width="10" style="1" customWidth="1"/>
    <col min="14619" max="14619" width="10.28515625" style="1" customWidth="1"/>
    <col min="14620" max="14620" width="0" style="1" hidden="1" customWidth="1"/>
    <col min="14621" max="14623" width="6.7109375" style="1" customWidth="1"/>
    <col min="14624" max="14624" width="36.5703125" style="1" customWidth="1"/>
    <col min="14625" max="14848" width="11.42578125" style="1"/>
    <col min="14849" max="14849" width="5.42578125" style="1" customWidth="1"/>
    <col min="14850" max="14850" width="12" style="1" customWidth="1"/>
    <col min="14851" max="14851" width="31.7109375" style="1" customWidth="1"/>
    <col min="14852" max="14852" width="10.42578125" style="1" customWidth="1"/>
    <col min="14853" max="14853" width="7.7109375" style="1" customWidth="1"/>
    <col min="14854" max="14855" width="14.85546875" style="1" bestFit="1" customWidth="1"/>
    <col min="14856" max="14873" width="0" style="1" hidden="1" customWidth="1"/>
    <col min="14874" max="14874" width="10" style="1" customWidth="1"/>
    <col min="14875" max="14875" width="10.28515625" style="1" customWidth="1"/>
    <col min="14876" max="14876" width="0" style="1" hidden="1" customWidth="1"/>
    <col min="14877" max="14879" width="6.7109375" style="1" customWidth="1"/>
    <col min="14880" max="14880" width="36.5703125" style="1" customWidth="1"/>
    <col min="14881" max="15104" width="11.42578125" style="1"/>
    <col min="15105" max="15105" width="5.42578125" style="1" customWidth="1"/>
    <col min="15106" max="15106" width="12" style="1" customWidth="1"/>
    <col min="15107" max="15107" width="31.7109375" style="1" customWidth="1"/>
    <col min="15108" max="15108" width="10.42578125" style="1" customWidth="1"/>
    <col min="15109" max="15109" width="7.7109375" style="1" customWidth="1"/>
    <col min="15110" max="15111" width="14.85546875" style="1" bestFit="1" customWidth="1"/>
    <col min="15112" max="15129" width="0" style="1" hidden="1" customWidth="1"/>
    <col min="15130" max="15130" width="10" style="1" customWidth="1"/>
    <col min="15131" max="15131" width="10.28515625" style="1" customWidth="1"/>
    <col min="15132" max="15132" width="0" style="1" hidden="1" customWidth="1"/>
    <col min="15133" max="15135" width="6.7109375" style="1" customWidth="1"/>
    <col min="15136" max="15136" width="36.5703125" style="1" customWidth="1"/>
    <col min="15137" max="15360" width="11.42578125" style="1"/>
    <col min="15361" max="15361" width="5.42578125" style="1" customWidth="1"/>
    <col min="15362" max="15362" width="12" style="1" customWidth="1"/>
    <col min="15363" max="15363" width="31.7109375" style="1" customWidth="1"/>
    <col min="15364" max="15364" width="10.42578125" style="1" customWidth="1"/>
    <col min="15365" max="15365" width="7.7109375" style="1" customWidth="1"/>
    <col min="15366" max="15367" width="14.85546875" style="1" bestFit="1" customWidth="1"/>
    <col min="15368" max="15385" width="0" style="1" hidden="1" customWidth="1"/>
    <col min="15386" max="15386" width="10" style="1" customWidth="1"/>
    <col min="15387" max="15387" width="10.28515625" style="1" customWidth="1"/>
    <col min="15388" max="15388" width="0" style="1" hidden="1" customWidth="1"/>
    <col min="15389" max="15391" width="6.7109375" style="1" customWidth="1"/>
    <col min="15392" max="15392" width="36.5703125" style="1" customWidth="1"/>
    <col min="15393" max="15616" width="11.42578125" style="1"/>
    <col min="15617" max="15617" width="5.42578125" style="1" customWidth="1"/>
    <col min="15618" max="15618" width="12" style="1" customWidth="1"/>
    <col min="15619" max="15619" width="31.7109375" style="1" customWidth="1"/>
    <col min="15620" max="15620" width="10.42578125" style="1" customWidth="1"/>
    <col min="15621" max="15621" width="7.7109375" style="1" customWidth="1"/>
    <col min="15622" max="15623" width="14.85546875" style="1" bestFit="1" customWidth="1"/>
    <col min="15624" max="15641" width="0" style="1" hidden="1" customWidth="1"/>
    <col min="15642" max="15642" width="10" style="1" customWidth="1"/>
    <col min="15643" max="15643" width="10.28515625" style="1" customWidth="1"/>
    <col min="15644" max="15644" width="0" style="1" hidden="1" customWidth="1"/>
    <col min="15645" max="15647" width="6.7109375" style="1" customWidth="1"/>
    <col min="15648" max="15648" width="36.5703125" style="1" customWidth="1"/>
    <col min="15649" max="15872" width="11.42578125" style="1"/>
    <col min="15873" max="15873" width="5.42578125" style="1" customWidth="1"/>
    <col min="15874" max="15874" width="12" style="1" customWidth="1"/>
    <col min="15875" max="15875" width="31.7109375" style="1" customWidth="1"/>
    <col min="15876" max="15876" width="10.42578125" style="1" customWidth="1"/>
    <col min="15877" max="15877" width="7.7109375" style="1" customWidth="1"/>
    <col min="15878" max="15879" width="14.85546875" style="1" bestFit="1" customWidth="1"/>
    <col min="15880" max="15897" width="0" style="1" hidden="1" customWidth="1"/>
    <col min="15898" max="15898" width="10" style="1" customWidth="1"/>
    <col min="15899" max="15899" width="10.28515625" style="1" customWidth="1"/>
    <col min="15900" max="15900" width="0" style="1" hidden="1" customWidth="1"/>
    <col min="15901" max="15903" width="6.7109375" style="1" customWidth="1"/>
    <col min="15904" max="15904" width="36.5703125" style="1" customWidth="1"/>
    <col min="15905" max="16128" width="11.42578125" style="1"/>
    <col min="16129" max="16129" width="5.42578125" style="1" customWidth="1"/>
    <col min="16130" max="16130" width="12" style="1" customWidth="1"/>
    <col min="16131" max="16131" width="31.7109375" style="1" customWidth="1"/>
    <col min="16132" max="16132" width="10.42578125" style="1" customWidth="1"/>
    <col min="16133" max="16133" width="7.7109375" style="1" customWidth="1"/>
    <col min="16134" max="16135" width="14.85546875" style="1" bestFit="1" customWidth="1"/>
    <col min="16136" max="16153" width="0" style="1" hidden="1" customWidth="1"/>
    <col min="16154" max="16154" width="10" style="1" customWidth="1"/>
    <col min="16155" max="16155" width="10.28515625" style="1" customWidth="1"/>
    <col min="16156" max="16156" width="0" style="1" hidden="1" customWidth="1"/>
    <col min="16157" max="16159" width="6.7109375" style="1" customWidth="1"/>
    <col min="16160" max="16160" width="36.5703125" style="1" customWidth="1"/>
    <col min="16161" max="16384" width="11.42578125" style="1"/>
  </cols>
  <sheetData>
    <row r="1" spans="1:32" x14ac:dyDescent="0.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</row>
    <row r="2" spans="1:32" x14ac:dyDescent="0.2">
      <c r="A2" s="205" t="s">
        <v>48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</row>
    <row r="3" spans="1:32" x14ac:dyDescent="0.2">
      <c r="A3" s="199" t="s">
        <v>47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</row>
    <row r="4" spans="1:32" x14ac:dyDescent="0.2">
      <c r="A4" s="199" t="s">
        <v>186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</row>
    <row r="5" spans="1:32" x14ac:dyDescent="0.2">
      <c r="A5" s="206" t="s">
        <v>125</v>
      </c>
      <c r="B5" s="206"/>
      <c r="C5" s="50" t="s">
        <v>160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">
      <c r="A6" s="206" t="s">
        <v>127</v>
      </c>
      <c r="B6" s="206"/>
      <c r="C6" s="50" t="s">
        <v>161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">
      <c r="A7" s="206" t="s">
        <v>49</v>
      </c>
      <c r="B7" s="206"/>
      <c r="C7" s="50" t="s">
        <v>139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2">
      <c r="A8" s="206" t="s">
        <v>157</v>
      </c>
      <c r="B8" s="206"/>
      <c r="C8" s="50" t="s">
        <v>162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206" t="s">
        <v>133</v>
      </c>
      <c r="B9" s="206"/>
      <c r="C9" s="50" t="s">
        <v>163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7"/>
    </row>
    <row r="10" spans="1:32" ht="12.75" customHeight="1" x14ac:dyDescent="0.2">
      <c r="A10" s="105" t="s">
        <v>52</v>
      </c>
      <c r="B10" s="106" t="s">
        <v>0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7"/>
    </row>
    <row r="11" spans="1:32" ht="25.5" customHeight="1" x14ac:dyDescent="0.2">
      <c r="A11" s="227" t="s">
        <v>78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9"/>
    </row>
    <row r="12" spans="1:32" ht="12.7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2.75" customHeight="1" x14ac:dyDescent="0.2">
      <c r="A13" s="211" t="s">
        <v>1</v>
      </c>
      <c r="B13" s="212"/>
      <c r="C13" s="213"/>
      <c r="D13" s="220" t="s">
        <v>3</v>
      </c>
      <c r="E13" s="220" t="s">
        <v>5</v>
      </c>
      <c r="F13" s="214" t="s">
        <v>6</v>
      </c>
      <c r="G13" s="216"/>
      <c r="H13" s="214" t="s">
        <v>7</v>
      </c>
      <c r="I13" s="216"/>
      <c r="J13" s="211" t="s">
        <v>8</v>
      </c>
      <c r="K13" s="213"/>
      <c r="L13" s="211" t="s">
        <v>8</v>
      </c>
      <c r="M13" s="213"/>
      <c r="N13" s="211" t="s">
        <v>24</v>
      </c>
      <c r="O13" s="213"/>
      <c r="P13" s="211" t="s">
        <v>9</v>
      </c>
      <c r="Q13" s="213"/>
      <c r="R13" s="211" t="s">
        <v>10</v>
      </c>
      <c r="S13" s="213"/>
      <c r="T13" s="211" t="s">
        <v>10</v>
      </c>
      <c r="U13" s="213"/>
      <c r="V13" s="211" t="s">
        <v>25</v>
      </c>
      <c r="W13" s="213"/>
      <c r="X13" s="211" t="s">
        <v>11</v>
      </c>
      <c r="Y13" s="213"/>
      <c r="Z13" s="211" t="s">
        <v>7</v>
      </c>
      <c r="AA13" s="212"/>
      <c r="AB13" s="213"/>
      <c r="AC13" s="214" t="s">
        <v>12</v>
      </c>
      <c r="AD13" s="215"/>
      <c r="AE13" s="216"/>
      <c r="AF13" s="242" t="s">
        <v>22</v>
      </c>
    </row>
    <row r="14" spans="1:32" x14ac:dyDescent="0.2">
      <c r="A14" s="8" t="s">
        <v>13</v>
      </c>
      <c r="B14" s="211" t="s">
        <v>2</v>
      </c>
      <c r="C14" s="213"/>
      <c r="D14" s="221"/>
      <c r="E14" s="221"/>
      <c r="F14" s="9" t="s">
        <v>14</v>
      </c>
      <c r="G14" s="9" t="s">
        <v>54</v>
      </c>
      <c r="H14" s="9" t="s">
        <v>4</v>
      </c>
      <c r="I14" s="9" t="s">
        <v>16</v>
      </c>
      <c r="J14" s="9" t="s">
        <v>14</v>
      </c>
      <c r="K14" s="9" t="s">
        <v>15</v>
      </c>
      <c r="L14" s="10" t="s">
        <v>17</v>
      </c>
      <c r="M14" s="10" t="s">
        <v>18</v>
      </c>
      <c r="N14" s="9" t="s">
        <v>14</v>
      </c>
      <c r="O14" s="9" t="s">
        <v>15</v>
      </c>
      <c r="P14" s="10" t="s">
        <v>17</v>
      </c>
      <c r="Q14" s="10" t="s">
        <v>18</v>
      </c>
      <c r="R14" s="9" t="s">
        <v>14</v>
      </c>
      <c r="S14" s="9" t="s">
        <v>15</v>
      </c>
      <c r="T14" s="10" t="s">
        <v>17</v>
      </c>
      <c r="U14" s="10" t="s">
        <v>18</v>
      </c>
      <c r="V14" s="9" t="s">
        <v>14</v>
      </c>
      <c r="W14" s="9" t="s">
        <v>15</v>
      </c>
      <c r="X14" s="10" t="s">
        <v>17</v>
      </c>
      <c r="Y14" s="10" t="s">
        <v>18</v>
      </c>
      <c r="Z14" s="10" t="s">
        <v>46</v>
      </c>
      <c r="AA14" s="10" t="s">
        <v>16</v>
      </c>
      <c r="AB14" s="10" t="s">
        <v>23</v>
      </c>
      <c r="AC14" s="9" t="s">
        <v>19</v>
      </c>
      <c r="AD14" s="9" t="s">
        <v>20</v>
      </c>
      <c r="AE14" s="9" t="s">
        <v>21</v>
      </c>
      <c r="AF14" s="243"/>
    </row>
    <row r="15" spans="1:32" ht="76.5" customHeight="1" x14ac:dyDescent="0.2">
      <c r="A15" s="11">
        <v>8</v>
      </c>
      <c r="B15" s="239" t="s">
        <v>79</v>
      </c>
      <c r="C15" s="240"/>
      <c r="D15" s="78" t="s">
        <v>80</v>
      </c>
      <c r="E15" s="41">
        <v>0.8</v>
      </c>
      <c r="F15" s="25">
        <f>+F17*0.8</f>
        <v>839641.69600000011</v>
      </c>
      <c r="G15" s="25">
        <f>+G17*0.8</f>
        <v>610847.04800000007</v>
      </c>
      <c r="H15" s="15"/>
      <c r="I15" s="15"/>
      <c r="J15" s="16"/>
      <c r="K15" s="16"/>
      <c r="L15" s="11"/>
      <c r="M15" s="11"/>
      <c r="N15" s="16"/>
      <c r="O15" s="16"/>
      <c r="P15" s="11"/>
      <c r="Q15" s="11"/>
      <c r="R15" s="16"/>
      <c r="S15" s="16"/>
      <c r="T15" s="11"/>
      <c r="U15" s="11"/>
      <c r="V15" s="16"/>
      <c r="W15" s="16"/>
      <c r="X15" s="11"/>
      <c r="Y15" s="17"/>
      <c r="Z15" s="18">
        <v>7300</v>
      </c>
      <c r="AA15" s="19">
        <v>0</v>
      </c>
      <c r="AB15" s="15"/>
      <c r="AC15" s="17"/>
      <c r="AD15" s="17"/>
      <c r="AE15" s="24"/>
      <c r="AF15" s="20" t="s">
        <v>181</v>
      </c>
    </row>
    <row r="16" spans="1:32" ht="45" customHeight="1" x14ac:dyDescent="0.2">
      <c r="A16" s="11">
        <v>8</v>
      </c>
      <c r="B16" s="239" t="s">
        <v>81</v>
      </c>
      <c r="C16" s="240"/>
      <c r="D16" s="78" t="s">
        <v>30</v>
      </c>
      <c r="E16" s="41">
        <v>0.2</v>
      </c>
      <c r="F16" s="25">
        <f>+F17*0.2</f>
        <v>209910.42400000003</v>
      </c>
      <c r="G16" s="25">
        <f>+G17*0.2</f>
        <v>152711.76200000002</v>
      </c>
      <c r="H16" s="15"/>
      <c r="I16" s="15"/>
      <c r="J16" s="16"/>
      <c r="K16" s="16"/>
      <c r="L16" s="11"/>
      <c r="M16" s="11"/>
      <c r="N16" s="16"/>
      <c r="O16" s="16"/>
      <c r="P16" s="11"/>
      <c r="Q16" s="11"/>
      <c r="R16" s="16"/>
      <c r="S16" s="16"/>
      <c r="T16" s="11"/>
      <c r="U16" s="11"/>
      <c r="V16" s="16"/>
      <c r="W16" s="16"/>
      <c r="X16" s="11"/>
      <c r="Y16" s="17"/>
      <c r="Z16" s="18">
        <v>68</v>
      </c>
      <c r="AA16" s="19">
        <v>0</v>
      </c>
      <c r="AB16" s="15"/>
      <c r="AC16" s="17"/>
      <c r="AD16" s="17"/>
      <c r="AE16" s="24"/>
      <c r="AF16" s="108" t="s">
        <v>178</v>
      </c>
    </row>
    <row r="17" spans="1:32" ht="45" customHeight="1" x14ac:dyDescent="0.2">
      <c r="A17" s="217"/>
      <c r="B17" s="218"/>
      <c r="C17" s="219"/>
      <c r="D17" s="10"/>
      <c r="E17" s="27">
        <f>SUM(E15:E16)</f>
        <v>1</v>
      </c>
      <c r="F17" s="69">
        <v>1049552.1200000001</v>
      </c>
      <c r="G17" s="69">
        <v>763558.81</v>
      </c>
      <c r="H17" s="43"/>
      <c r="I17" s="43"/>
      <c r="J17" s="43"/>
      <c r="K17" s="43"/>
      <c r="L17" s="10"/>
      <c r="M17" s="44"/>
      <c r="N17" s="45"/>
      <c r="O17" s="45"/>
      <c r="P17" s="10"/>
      <c r="Q17" s="10"/>
      <c r="R17" s="43"/>
      <c r="S17" s="43"/>
      <c r="T17" s="10"/>
      <c r="U17" s="10"/>
      <c r="V17" s="43"/>
      <c r="W17" s="43"/>
      <c r="X17" s="10"/>
      <c r="Y17" s="10"/>
      <c r="Z17" s="17">
        <f>SUM(Z15:Z16)</f>
        <v>7368</v>
      </c>
      <c r="AA17" s="17">
        <f>SUM(AA15:AA16)</f>
        <v>0</v>
      </c>
      <c r="AB17" s="17"/>
      <c r="AC17" s="21"/>
      <c r="AD17" s="21"/>
      <c r="AE17" s="29"/>
      <c r="AF17" s="29"/>
    </row>
    <row r="18" spans="1:32" ht="45" customHeight="1" x14ac:dyDescent="0.2">
      <c r="A18" s="6"/>
      <c r="B18" s="6"/>
      <c r="C18" s="6"/>
      <c r="D18" s="6"/>
      <c r="E18" s="6"/>
      <c r="F18" s="3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2" s="36" customFormat="1" ht="21.95" customHeight="1" x14ac:dyDescent="0.2">
      <c r="A19" s="47" t="s">
        <v>53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34"/>
      <c r="P19" s="35"/>
    </row>
    <row r="20" spans="1:32" s="36" customFormat="1" ht="21.95" customHeight="1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  <c r="O20" s="34"/>
      <c r="P20" s="35"/>
    </row>
    <row r="21" spans="1:32" s="36" customFormat="1" x14ac:dyDescent="0.2"/>
    <row r="22" spans="1:32" s="36" customFormat="1" x14ac:dyDescent="0.2"/>
    <row r="23" spans="1:32" s="36" customFormat="1" x14ac:dyDescent="0.2"/>
    <row r="24" spans="1:32" s="37" customFormat="1" x14ac:dyDescent="0.2"/>
    <row r="25" spans="1:32" ht="45" customHeight="1" x14ac:dyDescent="0.2">
      <c r="F25" s="109">
        <f>+F17+'9'!F19+'10'!F20+'11'!F15+'12'!F17+'13'!F19+'14'!F18+'15'!F18+'16'!F17</f>
        <v>14699609.352183999</v>
      </c>
      <c r="G25" s="109">
        <v>6865294.2599999998</v>
      </c>
    </row>
    <row r="26" spans="1:32" ht="45" customHeight="1" x14ac:dyDescent="0.2">
      <c r="C26" s="109"/>
    </row>
    <row r="27" spans="1:32" ht="45" customHeight="1" x14ac:dyDescent="0.2">
      <c r="C27" s="109"/>
    </row>
    <row r="28" spans="1:32" ht="45" customHeight="1" x14ac:dyDescent="0.2"/>
    <row r="29" spans="1:32" ht="45" customHeight="1" x14ac:dyDescent="0.2"/>
    <row r="30" spans="1:32" ht="45" customHeight="1" x14ac:dyDescent="0.2"/>
    <row r="31" spans="1:32" ht="45" customHeight="1" x14ac:dyDescent="0.2"/>
    <row r="32" spans="1:32" ht="45" customHeight="1" x14ac:dyDescent="0.2"/>
    <row r="33" spans="1:32" ht="45" customHeight="1" x14ac:dyDescent="0.2"/>
    <row r="34" spans="1:32" ht="45" customHeight="1" x14ac:dyDescent="0.2"/>
    <row r="35" spans="1:32" ht="45" customHeight="1" x14ac:dyDescent="0.2"/>
    <row r="36" spans="1:32" ht="45" customHeight="1" x14ac:dyDescent="0.2"/>
    <row r="37" spans="1:32" ht="45" customHeight="1" x14ac:dyDescent="0.2"/>
    <row r="38" spans="1:32" ht="45" customHeight="1" x14ac:dyDescent="0.2"/>
    <row r="39" spans="1:32" ht="45" customHeight="1" x14ac:dyDescent="0.2"/>
    <row r="40" spans="1:32" ht="45" customHeight="1" x14ac:dyDescent="0.2"/>
    <row r="41" spans="1:32" ht="45" customHeight="1" x14ac:dyDescent="0.2"/>
    <row r="42" spans="1:32" ht="45" customHeight="1" x14ac:dyDescent="0.2"/>
    <row r="43" spans="1:32" ht="45" customHeight="1" x14ac:dyDescent="0.2"/>
    <row r="44" spans="1:32" s="39" customFormat="1" ht="4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s="5" customFormat="1" ht="36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s="6" customFormat="1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s="6" customFormat="1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</sheetData>
  <mergeCells count="30">
    <mergeCell ref="T13:U13"/>
    <mergeCell ref="A1:AF1"/>
    <mergeCell ref="A2:AF2"/>
    <mergeCell ref="A3:AF3"/>
    <mergeCell ref="A4:AF4"/>
    <mergeCell ref="A5:B5"/>
    <mergeCell ref="AF13:AF14"/>
    <mergeCell ref="Z13:AB13"/>
    <mergeCell ref="AC13:AE13"/>
    <mergeCell ref="A6:B6"/>
    <mergeCell ref="A7:B7"/>
    <mergeCell ref="A8:B8"/>
    <mergeCell ref="A9:B9"/>
    <mergeCell ref="A11:AF11"/>
    <mergeCell ref="X13:Y13"/>
    <mergeCell ref="V13:W13"/>
    <mergeCell ref="A17:C17"/>
    <mergeCell ref="R13:S13"/>
    <mergeCell ref="P13:Q13"/>
    <mergeCell ref="N13:O13"/>
    <mergeCell ref="L13:M13"/>
    <mergeCell ref="J13:K13"/>
    <mergeCell ref="F13:G13"/>
    <mergeCell ref="E13:E14"/>
    <mergeCell ref="D13:D14"/>
    <mergeCell ref="A13:C13"/>
    <mergeCell ref="B16:C16"/>
    <mergeCell ref="B15:C15"/>
    <mergeCell ref="B14:C14"/>
    <mergeCell ref="H13:I13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49"/>
  <sheetViews>
    <sheetView zoomScaleNormal="100" workbookViewId="0">
      <selection activeCell="G16" sqref="G16:G18"/>
    </sheetView>
  </sheetViews>
  <sheetFormatPr baseColWidth="10" defaultRowHeight="12.75" x14ac:dyDescent="0.2"/>
  <cols>
    <col min="1" max="1" width="4.140625" style="1" customWidth="1"/>
    <col min="2" max="2" width="13.5703125" style="1" customWidth="1"/>
    <col min="3" max="3" width="2.28515625" style="1" customWidth="1"/>
    <col min="4" max="4" width="7.28515625" style="1" customWidth="1"/>
    <col min="5" max="5" width="5.42578125" style="1" customWidth="1"/>
    <col min="6" max="6" width="12.85546875" style="1" customWidth="1"/>
    <col min="7" max="7" width="12.42578125" style="1" customWidth="1"/>
    <col min="8" max="9" width="10.5703125" style="1" hidden="1" customWidth="1"/>
    <col min="10" max="10" width="11.5703125" style="1" hidden="1" customWidth="1"/>
    <col min="11" max="11" width="12.42578125" style="1" hidden="1" customWidth="1"/>
    <col min="12" max="12" width="10.140625" style="1" hidden="1" customWidth="1"/>
    <col min="13" max="13" width="10.5703125" style="1" hidden="1" customWidth="1"/>
    <col min="14" max="15" width="11.140625" style="1" hidden="1" customWidth="1"/>
    <col min="16" max="17" width="10.5703125" style="1" hidden="1" customWidth="1"/>
    <col min="18" max="18" width="12" style="1" hidden="1" customWidth="1"/>
    <col min="19" max="19" width="11.140625" style="1" hidden="1" customWidth="1"/>
    <col min="20" max="22" width="10.5703125" style="1" hidden="1" customWidth="1"/>
    <col min="23" max="23" width="11.140625" style="1" hidden="1" customWidth="1"/>
    <col min="24" max="24" width="10.5703125" style="1" hidden="1" customWidth="1"/>
    <col min="25" max="25" width="5.5703125" style="1" hidden="1" customWidth="1"/>
    <col min="26" max="26" width="9" style="1" customWidth="1"/>
    <col min="27" max="27" width="5.28515625" style="1" customWidth="1"/>
    <col min="28" max="28" width="10.85546875" style="1" hidden="1" customWidth="1"/>
    <col min="29" max="29" width="4.42578125" style="1" customWidth="1"/>
    <col min="30" max="30" width="4.28515625" style="1" customWidth="1"/>
    <col min="31" max="31" width="3" style="1" customWidth="1"/>
    <col min="32" max="32" width="54.42578125" style="1" customWidth="1"/>
    <col min="33" max="256" width="11.42578125" style="1"/>
    <col min="257" max="257" width="5.42578125" style="1" customWidth="1"/>
    <col min="258" max="258" width="12" style="1" customWidth="1"/>
    <col min="259" max="259" width="31.7109375" style="1" customWidth="1"/>
    <col min="260" max="260" width="10.42578125" style="1" customWidth="1"/>
    <col min="261" max="261" width="7.7109375" style="1" customWidth="1"/>
    <col min="262" max="263" width="14.85546875" style="1" bestFit="1" customWidth="1"/>
    <col min="264" max="281" width="0" style="1" hidden="1" customWidth="1"/>
    <col min="282" max="282" width="10" style="1" customWidth="1"/>
    <col min="283" max="283" width="10.28515625" style="1" customWidth="1"/>
    <col min="284" max="284" width="0" style="1" hidden="1" customWidth="1"/>
    <col min="285" max="287" width="6.7109375" style="1" customWidth="1"/>
    <col min="288" max="288" width="36.5703125" style="1" customWidth="1"/>
    <col min="289" max="512" width="11.42578125" style="1"/>
    <col min="513" max="513" width="5.42578125" style="1" customWidth="1"/>
    <col min="514" max="514" width="12" style="1" customWidth="1"/>
    <col min="515" max="515" width="31.7109375" style="1" customWidth="1"/>
    <col min="516" max="516" width="10.42578125" style="1" customWidth="1"/>
    <col min="517" max="517" width="7.7109375" style="1" customWidth="1"/>
    <col min="518" max="519" width="14.85546875" style="1" bestFit="1" customWidth="1"/>
    <col min="520" max="537" width="0" style="1" hidden="1" customWidth="1"/>
    <col min="538" max="538" width="10" style="1" customWidth="1"/>
    <col min="539" max="539" width="10.28515625" style="1" customWidth="1"/>
    <col min="540" max="540" width="0" style="1" hidden="1" customWidth="1"/>
    <col min="541" max="543" width="6.7109375" style="1" customWidth="1"/>
    <col min="544" max="544" width="36.5703125" style="1" customWidth="1"/>
    <col min="545" max="768" width="11.42578125" style="1"/>
    <col min="769" max="769" width="5.42578125" style="1" customWidth="1"/>
    <col min="770" max="770" width="12" style="1" customWidth="1"/>
    <col min="771" max="771" width="31.7109375" style="1" customWidth="1"/>
    <col min="772" max="772" width="10.42578125" style="1" customWidth="1"/>
    <col min="773" max="773" width="7.7109375" style="1" customWidth="1"/>
    <col min="774" max="775" width="14.85546875" style="1" bestFit="1" customWidth="1"/>
    <col min="776" max="793" width="0" style="1" hidden="1" customWidth="1"/>
    <col min="794" max="794" width="10" style="1" customWidth="1"/>
    <col min="795" max="795" width="10.28515625" style="1" customWidth="1"/>
    <col min="796" max="796" width="0" style="1" hidden="1" customWidth="1"/>
    <col min="797" max="799" width="6.7109375" style="1" customWidth="1"/>
    <col min="800" max="800" width="36.5703125" style="1" customWidth="1"/>
    <col min="801" max="1024" width="11.42578125" style="1"/>
    <col min="1025" max="1025" width="5.42578125" style="1" customWidth="1"/>
    <col min="1026" max="1026" width="12" style="1" customWidth="1"/>
    <col min="1027" max="1027" width="31.7109375" style="1" customWidth="1"/>
    <col min="1028" max="1028" width="10.42578125" style="1" customWidth="1"/>
    <col min="1029" max="1029" width="7.7109375" style="1" customWidth="1"/>
    <col min="1030" max="1031" width="14.85546875" style="1" bestFit="1" customWidth="1"/>
    <col min="1032" max="1049" width="0" style="1" hidden="1" customWidth="1"/>
    <col min="1050" max="1050" width="10" style="1" customWidth="1"/>
    <col min="1051" max="1051" width="10.28515625" style="1" customWidth="1"/>
    <col min="1052" max="1052" width="0" style="1" hidden="1" customWidth="1"/>
    <col min="1053" max="1055" width="6.7109375" style="1" customWidth="1"/>
    <col min="1056" max="1056" width="36.5703125" style="1" customWidth="1"/>
    <col min="1057" max="1280" width="11.42578125" style="1"/>
    <col min="1281" max="1281" width="5.42578125" style="1" customWidth="1"/>
    <col min="1282" max="1282" width="12" style="1" customWidth="1"/>
    <col min="1283" max="1283" width="31.7109375" style="1" customWidth="1"/>
    <col min="1284" max="1284" width="10.42578125" style="1" customWidth="1"/>
    <col min="1285" max="1285" width="7.7109375" style="1" customWidth="1"/>
    <col min="1286" max="1287" width="14.85546875" style="1" bestFit="1" customWidth="1"/>
    <col min="1288" max="1305" width="0" style="1" hidden="1" customWidth="1"/>
    <col min="1306" max="1306" width="10" style="1" customWidth="1"/>
    <col min="1307" max="1307" width="10.28515625" style="1" customWidth="1"/>
    <col min="1308" max="1308" width="0" style="1" hidden="1" customWidth="1"/>
    <col min="1309" max="1311" width="6.7109375" style="1" customWidth="1"/>
    <col min="1312" max="1312" width="36.5703125" style="1" customWidth="1"/>
    <col min="1313" max="1536" width="11.42578125" style="1"/>
    <col min="1537" max="1537" width="5.42578125" style="1" customWidth="1"/>
    <col min="1538" max="1538" width="12" style="1" customWidth="1"/>
    <col min="1539" max="1539" width="31.7109375" style="1" customWidth="1"/>
    <col min="1540" max="1540" width="10.42578125" style="1" customWidth="1"/>
    <col min="1541" max="1541" width="7.7109375" style="1" customWidth="1"/>
    <col min="1542" max="1543" width="14.85546875" style="1" bestFit="1" customWidth="1"/>
    <col min="1544" max="1561" width="0" style="1" hidden="1" customWidth="1"/>
    <col min="1562" max="1562" width="10" style="1" customWidth="1"/>
    <col min="1563" max="1563" width="10.28515625" style="1" customWidth="1"/>
    <col min="1564" max="1564" width="0" style="1" hidden="1" customWidth="1"/>
    <col min="1565" max="1567" width="6.7109375" style="1" customWidth="1"/>
    <col min="1568" max="1568" width="36.5703125" style="1" customWidth="1"/>
    <col min="1569" max="1792" width="11.42578125" style="1"/>
    <col min="1793" max="1793" width="5.42578125" style="1" customWidth="1"/>
    <col min="1794" max="1794" width="12" style="1" customWidth="1"/>
    <col min="1795" max="1795" width="31.7109375" style="1" customWidth="1"/>
    <col min="1796" max="1796" width="10.42578125" style="1" customWidth="1"/>
    <col min="1797" max="1797" width="7.7109375" style="1" customWidth="1"/>
    <col min="1798" max="1799" width="14.85546875" style="1" bestFit="1" customWidth="1"/>
    <col min="1800" max="1817" width="0" style="1" hidden="1" customWidth="1"/>
    <col min="1818" max="1818" width="10" style="1" customWidth="1"/>
    <col min="1819" max="1819" width="10.28515625" style="1" customWidth="1"/>
    <col min="1820" max="1820" width="0" style="1" hidden="1" customWidth="1"/>
    <col min="1821" max="1823" width="6.7109375" style="1" customWidth="1"/>
    <col min="1824" max="1824" width="36.5703125" style="1" customWidth="1"/>
    <col min="1825" max="2048" width="11.42578125" style="1"/>
    <col min="2049" max="2049" width="5.42578125" style="1" customWidth="1"/>
    <col min="2050" max="2050" width="12" style="1" customWidth="1"/>
    <col min="2051" max="2051" width="31.7109375" style="1" customWidth="1"/>
    <col min="2052" max="2052" width="10.42578125" style="1" customWidth="1"/>
    <col min="2053" max="2053" width="7.7109375" style="1" customWidth="1"/>
    <col min="2054" max="2055" width="14.85546875" style="1" bestFit="1" customWidth="1"/>
    <col min="2056" max="2073" width="0" style="1" hidden="1" customWidth="1"/>
    <col min="2074" max="2074" width="10" style="1" customWidth="1"/>
    <col min="2075" max="2075" width="10.28515625" style="1" customWidth="1"/>
    <col min="2076" max="2076" width="0" style="1" hidden="1" customWidth="1"/>
    <col min="2077" max="2079" width="6.7109375" style="1" customWidth="1"/>
    <col min="2080" max="2080" width="36.5703125" style="1" customWidth="1"/>
    <col min="2081" max="2304" width="11.42578125" style="1"/>
    <col min="2305" max="2305" width="5.42578125" style="1" customWidth="1"/>
    <col min="2306" max="2306" width="12" style="1" customWidth="1"/>
    <col min="2307" max="2307" width="31.7109375" style="1" customWidth="1"/>
    <col min="2308" max="2308" width="10.42578125" style="1" customWidth="1"/>
    <col min="2309" max="2309" width="7.7109375" style="1" customWidth="1"/>
    <col min="2310" max="2311" width="14.85546875" style="1" bestFit="1" customWidth="1"/>
    <col min="2312" max="2329" width="0" style="1" hidden="1" customWidth="1"/>
    <col min="2330" max="2330" width="10" style="1" customWidth="1"/>
    <col min="2331" max="2331" width="10.28515625" style="1" customWidth="1"/>
    <col min="2332" max="2332" width="0" style="1" hidden="1" customWidth="1"/>
    <col min="2333" max="2335" width="6.7109375" style="1" customWidth="1"/>
    <col min="2336" max="2336" width="36.5703125" style="1" customWidth="1"/>
    <col min="2337" max="2560" width="11.42578125" style="1"/>
    <col min="2561" max="2561" width="5.42578125" style="1" customWidth="1"/>
    <col min="2562" max="2562" width="12" style="1" customWidth="1"/>
    <col min="2563" max="2563" width="31.7109375" style="1" customWidth="1"/>
    <col min="2564" max="2564" width="10.42578125" style="1" customWidth="1"/>
    <col min="2565" max="2565" width="7.7109375" style="1" customWidth="1"/>
    <col min="2566" max="2567" width="14.85546875" style="1" bestFit="1" customWidth="1"/>
    <col min="2568" max="2585" width="0" style="1" hidden="1" customWidth="1"/>
    <col min="2586" max="2586" width="10" style="1" customWidth="1"/>
    <col min="2587" max="2587" width="10.28515625" style="1" customWidth="1"/>
    <col min="2588" max="2588" width="0" style="1" hidden="1" customWidth="1"/>
    <col min="2589" max="2591" width="6.7109375" style="1" customWidth="1"/>
    <col min="2592" max="2592" width="36.5703125" style="1" customWidth="1"/>
    <col min="2593" max="2816" width="11.42578125" style="1"/>
    <col min="2817" max="2817" width="5.42578125" style="1" customWidth="1"/>
    <col min="2818" max="2818" width="12" style="1" customWidth="1"/>
    <col min="2819" max="2819" width="31.7109375" style="1" customWidth="1"/>
    <col min="2820" max="2820" width="10.42578125" style="1" customWidth="1"/>
    <col min="2821" max="2821" width="7.7109375" style="1" customWidth="1"/>
    <col min="2822" max="2823" width="14.85546875" style="1" bestFit="1" customWidth="1"/>
    <col min="2824" max="2841" width="0" style="1" hidden="1" customWidth="1"/>
    <col min="2842" max="2842" width="10" style="1" customWidth="1"/>
    <col min="2843" max="2843" width="10.28515625" style="1" customWidth="1"/>
    <col min="2844" max="2844" width="0" style="1" hidden="1" customWidth="1"/>
    <col min="2845" max="2847" width="6.7109375" style="1" customWidth="1"/>
    <col min="2848" max="2848" width="36.5703125" style="1" customWidth="1"/>
    <col min="2849" max="3072" width="11.42578125" style="1"/>
    <col min="3073" max="3073" width="5.42578125" style="1" customWidth="1"/>
    <col min="3074" max="3074" width="12" style="1" customWidth="1"/>
    <col min="3075" max="3075" width="31.7109375" style="1" customWidth="1"/>
    <col min="3076" max="3076" width="10.42578125" style="1" customWidth="1"/>
    <col min="3077" max="3077" width="7.7109375" style="1" customWidth="1"/>
    <col min="3078" max="3079" width="14.85546875" style="1" bestFit="1" customWidth="1"/>
    <col min="3080" max="3097" width="0" style="1" hidden="1" customWidth="1"/>
    <col min="3098" max="3098" width="10" style="1" customWidth="1"/>
    <col min="3099" max="3099" width="10.28515625" style="1" customWidth="1"/>
    <col min="3100" max="3100" width="0" style="1" hidden="1" customWidth="1"/>
    <col min="3101" max="3103" width="6.7109375" style="1" customWidth="1"/>
    <col min="3104" max="3104" width="36.5703125" style="1" customWidth="1"/>
    <col min="3105" max="3328" width="11.42578125" style="1"/>
    <col min="3329" max="3329" width="5.42578125" style="1" customWidth="1"/>
    <col min="3330" max="3330" width="12" style="1" customWidth="1"/>
    <col min="3331" max="3331" width="31.7109375" style="1" customWidth="1"/>
    <col min="3332" max="3332" width="10.42578125" style="1" customWidth="1"/>
    <col min="3333" max="3333" width="7.7109375" style="1" customWidth="1"/>
    <col min="3334" max="3335" width="14.85546875" style="1" bestFit="1" customWidth="1"/>
    <col min="3336" max="3353" width="0" style="1" hidden="1" customWidth="1"/>
    <col min="3354" max="3354" width="10" style="1" customWidth="1"/>
    <col min="3355" max="3355" width="10.28515625" style="1" customWidth="1"/>
    <col min="3356" max="3356" width="0" style="1" hidden="1" customWidth="1"/>
    <col min="3357" max="3359" width="6.7109375" style="1" customWidth="1"/>
    <col min="3360" max="3360" width="36.5703125" style="1" customWidth="1"/>
    <col min="3361" max="3584" width="11.42578125" style="1"/>
    <col min="3585" max="3585" width="5.42578125" style="1" customWidth="1"/>
    <col min="3586" max="3586" width="12" style="1" customWidth="1"/>
    <col min="3587" max="3587" width="31.7109375" style="1" customWidth="1"/>
    <col min="3588" max="3588" width="10.42578125" style="1" customWidth="1"/>
    <col min="3589" max="3589" width="7.7109375" style="1" customWidth="1"/>
    <col min="3590" max="3591" width="14.85546875" style="1" bestFit="1" customWidth="1"/>
    <col min="3592" max="3609" width="0" style="1" hidden="1" customWidth="1"/>
    <col min="3610" max="3610" width="10" style="1" customWidth="1"/>
    <col min="3611" max="3611" width="10.28515625" style="1" customWidth="1"/>
    <col min="3612" max="3612" width="0" style="1" hidden="1" customWidth="1"/>
    <col min="3613" max="3615" width="6.7109375" style="1" customWidth="1"/>
    <col min="3616" max="3616" width="36.5703125" style="1" customWidth="1"/>
    <col min="3617" max="3840" width="11.42578125" style="1"/>
    <col min="3841" max="3841" width="5.42578125" style="1" customWidth="1"/>
    <col min="3842" max="3842" width="12" style="1" customWidth="1"/>
    <col min="3843" max="3843" width="31.7109375" style="1" customWidth="1"/>
    <col min="3844" max="3844" width="10.42578125" style="1" customWidth="1"/>
    <col min="3845" max="3845" width="7.7109375" style="1" customWidth="1"/>
    <col min="3846" max="3847" width="14.85546875" style="1" bestFit="1" customWidth="1"/>
    <col min="3848" max="3865" width="0" style="1" hidden="1" customWidth="1"/>
    <col min="3866" max="3866" width="10" style="1" customWidth="1"/>
    <col min="3867" max="3867" width="10.28515625" style="1" customWidth="1"/>
    <col min="3868" max="3868" width="0" style="1" hidden="1" customWidth="1"/>
    <col min="3869" max="3871" width="6.7109375" style="1" customWidth="1"/>
    <col min="3872" max="3872" width="36.5703125" style="1" customWidth="1"/>
    <col min="3873" max="4096" width="11.42578125" style="1"/>
    <col min="4097" max="4097" width="5.42578125" style="1" customWidth="1"/>
    <col min="4098" max="4098" width="12" style="1" customWidth="1"/>
    <col min="4099" max="4099" width="31.7109375" style="1" customWidth="1"/>
    <col min="4100" max="4100" width="10.42578125" style="1" customWidth="1"/>
    <col min="4101" max="4101" width="7.7109375" style="1" customWidth="1"/>
    <col min="4102" max="4103" width="14.85546875" style="1" bestFit="1" customWidth="1"/>
    <col min="4104" max="4121" width="0" style="1" hidden="1" customWidth="1"/>
    <col min="4122" max="4122" width="10" style="1" customWidth="1"/>
    <col min="4123" max="4123" width="10.28515625" style="1" customWidth="1"/>
    <col min="4124" max="4124" width="0" style="1" hidden="1" customWidth="1"/>
    <col min="4125" max="4127" width="6.7109375" style="1" customWidth="1"/>
    <col min="4128" max="4128" width="36.5703125" style="1" customWidth="1"/>
    <col min="4129" max="4352" width="11.42578125" style="1"/>
    <col min="4353" max="4353" width="5.42578125" style="1" customWidth="1"/>
    <col min="4354" max="4354" width="12" style="1" customWidth="1"/>
    <col min="4355" max="4355" width="31.7109375" style="1" customWidth="1"/>
    <col min="4356" max="4356" width="10.42578125" style="1" customWidth="1"/>
    <col min="4357" max="4357" width="7.7109375" style="1" customWidth="1"/>
    <col min="4358" max="4359" width="14.85546875" style="1" bestFit="1" customWidth="1"/>
    <col min="4360" max="4377" width="0" style="1" hidden="1" customWidth="1"/>
    <col min="4378" max="4378" width="10" style="1" customWidth="1"/>
    <col min="4379" max="4379" width="10.28515625" style="1" customWidth="1"/>
    <col min="4380" max="4380" width="0" style="1" hidden="1" customWidth="1"/>
    <col min="4381" max="4383" width="6.7109375" style="1" customWidth="1"/>
    <col min="4384" max="4384" width="36.5703125" style="1" customWidth="1"/>
    <col min="4385" max="4608" width="11.42578125" style="1"/>
    <col min="4609" max="4609" width="5.42578125" style="1" customWidth="1"/>
    <col min="4610" max="4610" width="12" style="1" customWidth="1"/>
    <col min="4611" max="4611" width="31.7109375" style="1" customWidth="1"/>
    <col min="4612" max="4612" width="10.42578125" style="1" customWidth="1"/>
    <col min="4613" max="4613" width="7.7109375" style="1" customWidth="1"/>
    <col min="4614" max="4615" width="14.85546875" style="1" bestFit="1" customWidth="1"/>
    <col min="4616" max="4633" width="0" style="1" hidden="1" customWidth="1"/>
    <col min="4634" max="4634" width="10" style="1" customWidth="1"/>
    <col min="4635" max="4635" width="10.28515625" style="1" customWidth="1"/>
    <col min="4636" max="4636" width="0" style="1" hidden="1" customWidth="1"/>
    <col min="4637" max="4639" width="6.7109375" style="1" customWidth="1"/>
    <col min="4640" max="4640" width="36.5703125" style="1" customWidth="1"/>
    <col min="4641" max="4864" width="11.42578125" style="1"/>
    <col min="4865" max="4865" width="5.42578125" style="1" customWidth="1"/>
    <col min="4866" max="4866" width="12" style="1" customWidth="1"/>
    <col min="4867" max="4867" width="31.7109375" style="1" customWidth="1"/>
    <col min="4868" max="4868" width="10.42578125" style="1" customWidth="1"/>
    <col min="4869" max="4869" width="7.7109375" style="1" customWidth="1"/>
    <col min="4870" max="4871" width="14.85546875" style="1" bestFit="1" customWidth="1"/>
    <col min="4872" max="4889" width="0" style="1" hidden="1" customWidth="1"/>
    <col min="4890" max="4890" width="10" style="1" customWidth="1"/>
    <col min="4891" max="4891" width="10.28515625" style="1" customWidth="1"/>
    <col min="4892" max="4892" width="0" style="1" hidden="1" customWidth="1"/>
    <col min="4893" max="4895" width="6.7109375" style="1" customWidth="1"/>
    <col min="4896" max="4896" width="36.5703125" style="1" customWidth="1"/>
    <col min="4897" max="5120" width="11.42578125" style="1"/>
    <col min="5121" max="5121" width="5.42578125" style="1" customWidth="1"/>
    <col min="5122" max="5122" width="12" style="1" customWidth="1"/>
    <col min="5123" max="5123" width="31.7109375" style="1" customWidth="1"/>
    <col min="5124" max="5124" width="10.42578125" style="1" customWidth="1"/>
    <col min="5125" max="5125" width="7.7109375" style="1" customWidth="1"/>
    <col min="5126" max="5127" width="14.85546875" style="1" bestFit="1" customWidth="1"/>
    <col min="5128" max="5145" width="0" style="1" hidden="1" customWidth="1"/>
    <col min="5146" max="5146" width="10" style="1" customWidth="1"/>
    <col min="5147" max="5147" width="10.28515625" style="1" customWidth="1"/>
    <col min="5148" max="5148" width="0" style="1" hidden="1" customWidth="1"/>
    <col min="5149" max="5151" width="6.7109375" style="1" customWidth="1"/>
    <col min="5152" max="5152" width="36.5703125" style="1" customWidth="1"/>
    <col min="5153" max="5376" width="11.42578125" style="1"/>
    <col min="5377" max="5377" width="5.42578125" style="1" customWidth="1"/>
    <col min="5378" max="5378" width="12" style="1" customWidth="1"/>
    <col min="5379" max="5379" width="31.7109375" style="1" customWidth="1"/>
    <col min="5380" max="5380" width="10.42578125" style="1" customWidth="1"/>
    <col min="5381" max="5381" width="7.7109375" style="1" customWidth="1"/>
    <col min="5382" max="5383" width="14.85546875" style="1" bestFit="1" customWidth="1"/>
    <col min="5384" max="5401" width="0" style="1" hidden="1" customWidth="1"/>
    <col min="5402" max="5402" width="10" style="1" customWidth="1"/>
    <col min="5403" max="5403" width="10.28515625" style="1" customWidth="1"/>
    <col min="5404" max="5404" width="0" style="1" hidden="1" customWidth="1"/>
    <col min="5405" max="5407" width="6.7109375" style="1" customWidth="1"/>
    <col min="5408" max="5408" width="36.5703125" style="1" customWidth="1"/>
    <col min="5409" max="5632" width="11.42578125" style="1"/>
    <col min="5633" max="5633" width="5.42578125" style="1" customWidth="1"/>
    <col min="5634" max="5634" width="12" style="1" customWidth="1"/>
    <col min="5635" max="5635" width="31.7109375" style="1" customWidth="1"/>
    <col min="5636" max="5636" width="10.42578125" style="1" customWidth="1"/>
    <col min="5637" max="5637" width="7.7109375" style="1" customWidth="1"/>
    <col min="5638" max="5639" width="14.85546875" style="1" bestFit="1" customWidth="1"/>
    <col min="5640" max="5657" width="0" style="1" hidden="1" customWidth="1"/>
    <col min="5658" max="5658" width="10" style="1" customWidth="1"/>
    <col min="5659" max="5659" width="10.28515625" style="1" customWidth="1"/>
    <col min="5660" max="5660" width="0" style="1" hidden="1" customWidth="1"/>
    <col min="5661" max="5663" width="6.7109375" style="1" customWidth="1"/>
    <col min="5664" max="5664" width="36.5703125" style="1" customWidth="1"/>
    <col min="5665" max="5888" width="11.42578125" style="1"/>
    <col min="5889" max="5889" width="5.42578125" style="1" customWidth="1"/>
    <col min="5890" max="5890" width="12" style="1" customWidth="1"/>
    <col min="5891" max="5891" width="31.7109375" style="1" customWidth="1"/>
    <col min="5892" max="5892" width="10.42578125" style="1" customWidth="1"/>
    <col min="5893" max="5893" width="7.7109375" style="1" customWidth="1"/>
    <col min="5894" max="5895" width="14.85546875" style="1" bestFit="1" customWidth="1"/>
    <col min="5896" max="5913" width="0" style="1" hidden="1" customWidth="1"/>
    <col min="5914" max="5914" width="10" style="1" customWidth="1"/>
    <col min="5915" max="5915" width="10.28515625" style="1" customWidth="1"/>
    <col min="5916" max="5916" width="0" style="1" hidden="1" customWidth="1"/>
    <col min="5917" max="5919" width="6.7109375" style="1" customWidth="1"/>
    <col min="5920" max="5920" width="36.5703125" style="1" customWidth="1"/>
    <col min="5921" max="6144" width="11.42578125" style="1"/>
    <col min="6145" max="6145" width="5.42578125" style="1" customWidth="1"/>
    <col min="6146" max="6146" width="12" style="1" customWidth="1"/>
    <col min="6147" max="6147" width="31.7109375" style="1" customWidth="1"/>
    <col min="6148" max="6148" width="10.42578125" style="1" customWidth="1"/>
    <col min="6149" max="6149" width="7.7109375" style="1" customWidth="1"/>
    <col min="6150" max="6151" width="14.85546875" style="1" bestFit="1" customWidth="1"/>
    <col min="6152" max="6169" width="0" style="1" hidden="1" customWidth="1"/>
    <col min="6170" max="6170" width="10" style="1" customWidth="1"/>
    <col min="6171" max="6171" width="10.28515625" style="1" customWidth="1"/>
    <col min="6172" max="6172" width="0" style="1" hidden="1" customWidth="1"/>
    <col min="6173" max="6175" width="6.7109375" style="1" customWidth="1"/>
    <col min="6176" max="6176" width="36.5703125" style="1" customWidth="1"/>
    <col min="6177" max="6400" width="11.42578125" style="1"/>
    <col min="6401" max="6401" width="5.42578125" style="1" customWidth="1"/>
    <col min="6402" max="6402" width="12" style="1" customWidth="1"/>
    <col min="6403" max="6403" width="31.7109375" style="1" customWidth="1"/>
    <col min="6404" max="6404" width="10.42578125" style="1" customWidth="1"/>
    <col min="6405" max="6405" width="7.7109375" style="1" customWidth="1"/>
    <col min="6406" max="6407" width="14.85546875" style="1" bestFit="1" customWidth="1"/>
    <col min="6408" max="6425" width="0" style="1" hidden="1" customWidth="1"/>
    <col min="6426" max="6426" width="10" style="1" customWidth="1"/>
    <col min="6427" max="6427" width="10.28515625" style="1" customWidth="1"/>
    <col min="6428" max="6428" width="0" style="1" hidden="1" customWidth="1"/>
    <col min="6429" max="6431" width="6.7109375" style="1" customWidth="1"/>
    <col min="6432" max="6432" width="36.5703125" style="1" customWidth="1"/>
    <col min="6433" max="6656" width="11.42578125" style="1"/>
    <col min="6657" max="6657" width="5.42578125" style="1" customWidth="1"/>
    <col min="6658" max="6658" width="12" style="1" customWidth="1"/>
    <col min="6659" max="6659" width="31.7109375" style="1" customWidth="1"/>
    <col min="6660" max="6660" width="10.42578125" style="1" customWidth="1"/>
    <col min="6661" max="6661" width="7.7109375" style="1" customWidth="1"/>
    <col min="6662" max="6663" width="14.85546875" style="1" bestFit="1" customWidth="1"/>
    <col min="6664" max="6681" width="0" style="1" hidden="1" customWidth="1"/>
    <col min="6682" max="6682" width="10" style="1" customWidth="1"/>
    <col min="6683" max="6683" width="10.28515625" style="1" customWidth="1"/>
    <col min="6684" max="6684" width="0" style="1" hidden="1" customWidth="1"/>
    <col min="6685" max="6687" width="6.7109375" style="1" customWidth="1"/>
    <col min="6688" max="6688" width="36.5703125" style="1" customWidth="1"/>
    <col min="6689" max="6912" width="11.42578125" style="1"/>
    <col min="6913" max="6913" width="5.42578125" style="1" customWidth="1"/>
    <col min="6914" max="6914" width="12" style="1" customWidth="1"/>
    <col min="6915" max="6915" width="31.7109375" style="1" customWidth="1"/>
    <col min="6916" max="6916" width="10.42578125" style="1" customWidth="1"/>
    <col min="6917" max="6917" width="7.7109375" style="1" customWidth="1"/>
    <col min="6918" max="6919" width="14.85546875" style="1" bestFit="1" customWidth="1"/>
    <col min="6920" max="6937" width="0" style="1" hidden="1" customWidth="1"/>
    <col min="6938" max="6938" width="10" style="1" customWidth="1"/>
    <col min="6939" max="6939" width="10.28515625" style="1" customWidth="1"/>
    <col min="6940" max="6940" width="0" style="1" hidden="1" customWidth="1"/>
    <col min="6941" max="6943" width="6.7109375" style="1" customWidth="1"/>
    <col min="6944" max="6944" width="36.5703125" style="1" customWidth="1"/>
    <col min="6945" max="7168" width="11.42578125" style="1"/>
    <col min="7169" max="7169" width="5.42578125" style="1" customWidth="1"/>
    <col min="7170" max="7170" width="12" style="1" customWidth="1"/>
    <col min="7171" max="7171" width="31.7109375" style="1" customWidth="1"/>
    <col min="7172" max="7172" width="10.42578125" style="1" customWidth="1"/>
    <col min="7173" max="7173" width="7.7109375" style="1" customWidth="1"/>
    <col min="7174" max="7175" width="14.85546875" style="1" bestFit="1" customWidth="1"/>
    <col min="7176" max="7193" width="0" style="1" hidden="1" customWidth="1"/>
    <col min="7194" max="7194" width="10" style="1" customWidth="1"/>
    <col min="7195" max="7195" width="10.28515625" style="1" customWidth="1"/>
    <col min="7196" max="7196" width="0" style="1" hidden="1" customWidth="1"/>
    <col min="7197" max="7199" width="6.7109375" style="1" customWidth="1"/>
    <col min="7200" max="7200" width="36.5703125" style="1" customWidth="1"/>
    <col min="7201" max="7424" width="11.42578125" style="1"/>
    <col min="7425" max="7425" width="5.42578125" style="1" customWidth="1"/>
    <col min="7426" max="7426" width="12" style="1" customWidth="1"/>
    <col min="7427" max="7427" width="31.7109375" style="1" customWidth="1"/>
    <col min="7428" max="7428" width="10.42578125" style="1" customWidth="1"/>
    <col min="7429" max="7429" width="7.7109375" style="1" customWidth="1"/>
    <col min="7430" max="7431" width="14.85546875" style="1" bestFit="1" customWidth="1"/>
    <col min="7432" max="7449" width="0" style="1" hidden="1" customWidth="1"/>
    <col min="7450" max="7450" width="10" style="1" customWidth="1"/>
    <col min="7451" max="7451" width="10.28515625" style="1" customWidth="1"/>
    <col min="7452" max="7452" width="0" style="1" hidden="1" customWidth="1"/>
    <col min="7453" max="7455" width="6.7109375" style="1" customWidth="1"/>
    <col min="7456" max="7456" width="36.5703125" style="1" customWidth="1"/>
    <col min="7457" max="7680" width="11.42578125" style="1"/>
    <col min="7681" max="7681" width="5.42578125" style="1" customWidth="1"/>
    <col min="7682" max="7682" width="12" style="1" customWidth="1"/>
    <col min="7683" max="7683" width="31.7109375" style="1" customWidth="1"/>
    <col min="7684" max="7684" width="10.42578125" style="1" customWidth="1"/>
    <col min="7685" max="7685" width="7.7109375" style="1" customWidth="1"/>
    <col min="7686" max="7687" width="14.85546875" style="1" bestFit="1" customWidth="1"/>
    <col min="7688" max="7705" width="0" style="1" hidden="1" customWidth="1"/>
    <col min="7706" max="7706" width="10" style="1" customWidth="1"/>
    <col min="7707" max="7707" width="10.28515625" style="1" customWidth="1"/>
    <col min="7708" max="7708" width="0" style="1" hidden="1" customWidth="1"/>
    <col min="7709" max="7711" width="6.7109375" style="1" customWidth="1"/>
    <col min="7712" max="7712" width="36.5703125" style="1" customWidth="1"/>
    <col min="7713" max="7936" width="11.42578125" style="1"/>
    <col min="7937" max="7937" width="5.42578125" style="1" customWidth="1"/>
    <col min="7938" max="7938" width="12" style="1" customWidth="1"/>
    <col min="7939" max="7939" width="31.7109375" style="1" customWidth="1"/>
    <col min="7940" max="7940" width="10.42578125" style="1" customWidth="1"/>
    <col min="7941" max="7941" width="7.7109375" style="1" customWidth="1"/>
    <col min="7942" max="7943" width="14.85546875" style="1" bestFit="1" customWidth="1"/>
    <col min="7944" max="7961" width="0" style="1" hidden="1" customWidth="1"/>
    <col min="7962" max="7962" width="10" style="1" customWidth="1"/>
    <col min="7963" max="7963" width="10.28515625" style="1" customWidth="1"/>
    <col min="7964" max="7964" width="0" style="1" hidden="1" customWidth="1"/>
    <col min="7965" max="7967" width="6.7109375" style="1" customWidth="1"/>
    <col min="7968" max="7968" width="36.5703125" style="1" customWidth="1"/>
    <col min="7969" max="8192" width="11.42578125" style="1"/>
    <col min="8193" max="8193" width="5.42578125" style="1" customWidth="1"/>
    <col min="8194" max="8194" width="12" style="1" customWidth="1"/>
    <col min="8195" max="8195" width="31.7109375" style="1" customWidth="1"/>
    <col min="8196" max="8196" width="10.42578125" style="1" customWidth="1"/>
    <col min="8197" max="8197" width="7.7109375" style="1" customWidth="1"/>
    <col min="8198" max="8199" width="14.85546875" style="1" bestFit="1" customWidth="1"/>
    <col min="8200" max="8217" width="0" style="1" hidden="1" customWidth="1"/>
    <col min="8218" max="8218" width="10" style="1" customWidth="1"/>
    <col min="8219" max="8219" width="10.28515625" style="1" customWidth="1"/>
    <col min="8220" max="8220" width="0" style="1" hidden="1" customWidth="1"/>
    <col min="8221" max="8223" width="6.7109375" style="1" customWidth="1"/>
    <col min="8224" max="8224" width="36.5703125" style="1" customWidth="1"/>
    <col min="8225" max="8448" width="11.42578125" style="1"/>
    <col min="8449" max="8449" width="5.42578125" style="1" customWidth="1"/>
    <col min="8450" max="8450" width="12" style="1" customWidth="1"/>
    <col min="8451" max="8451" width="31.7109375" style="1" customWidth="1"/>
    <col min="8452" max="8452" width="10.42578125" style="1" customWidth="1"/>
    <col min="8453" max="8453" width="7.7109375" style="1" customWidth="1"/>
    <col min="8454" max="8455" width="14.85546875" style="1" bestFit="1" customWidth="1"/>
    <col min="8456" max="8473" width="0" style="1" hidden="1" customWidth="1"/>
    <col min="8474" max="8474" width="10" style="1" customWidth="1"/>
    <col min="8475" max="8475" width="10.28515625" style="1" customWidth="1"/>
    <col min="8476" max="8476" width="0" style="1" hidden="1" customWidth="1"/>
    <col min="8477" max="8479" width="6.7109375" style="1" customWidth="1"/>
    <col min="8480" max="8480" width="36.5703125" style="1" customWidth="1"/>
    <col min="8481" max="8704" width="11.42578125" style="1"/>
    <col min="8705" max="8705" width="5.42578125" style="1" customWidth="1"/>
    <col min="8706" max="8706" width="12" style="1" customWidth="1"/>
    <col min="8707" max="8707" width="31.7109375" style="1" customWidth="1"/>
    <col min="8708" max="8708" width="10.42578125" style="1" customWidth="1"/>
    <col min="8709" max="8709" width="7.7109375" style="1" customWidth="1"/>
    <col min="8710" max="8711" width="14.85546875" style="1" bestFit="1" customWidth="1"/>
    <col min="8712" max="8729" width="0" style="1" hidden="1" customWidth="1"/>
    <col min="8730" max="8730" width="10" style="1" customWidth="1"/>
    <col min="8731" max="8731" width="10.28515625" style="1" customWidth="1"/>
    <col min="8732" max="8732" width="0" style="1" hidden="1" customWidth="1"/>
    <col min="8733" max="8735" width="6.7109375" style="1" customWidth="1"/>
    <col min="8736" max="8736" width="36.5703125" style="1" customWidth="1"/>
    <col min="8737" max="8960" width="11.42578125" style="1"/>
    <col min="8961" max="8961" width="5.42578125" style="1" customWidth="1"/>
    <col min="8962" max="8962" width="12" style="1" customWidth="1"/>
    <col min="8963" max="8963" width="31.7109375" style="1" customWidth="1"/>
    <col min="8964" max="8964" width="10.42578125" style="1" customWidth="1"/>
    <col min="8965" max="8965" width="7.7109375" style="1" customWidth="1"/>
    <col min="8966" max="8967" width="14.85546875" style="1" bestFit="1" customWidth="1"/>
    <col min="8968" max="8985" width="0" style="1" hidden="1" customWidth="1"/>
    <col min="8986" max="8986" width="10" style="1" customWidth="1"/>
    <col min="8987" max="8987" width="10.28515625" style="1" customWidth="1"/>
    <col min="8988" max="8988" width="0" style="1" hidden="1" customWidth="1"/>
    <col min="8989" max="8991" width="6.7109375" style="1" customWidth="1"/>
    <col min="8992" max="8992" width="36.5703125" style="1" customWidth="1"/>
    <col min="8993" max="9216" width="11.42578125" style="1"/>
    <col min="9217" max="9217" width="5.42578125" style="1" customWidth="1"/>
    <col min="9218" max="9218" width="12" style="1" customWidth="1"/>
    <col min="9219" max="9219" width="31.7109375" style="1" customWidth="1"/>
    <col min="9220" max="9220" width="10.42578125" style="1" customWidth="1"/>
    <col min="9221" max="9221" width="7.7109375" style="1" customWidth="1"/>
    <col min="9222" max="9223" width="14.85546875" style="1" bestFit="1" customWidth="1"/>
    <col min="9224" max="9241" width="0" style="1" hidden="1" customWidth="1"/>
    <col min="9242" max="9242" width="10" style="1" customWidth="1"/>
    <col min="9243" max="9243" width="10.28515625" style="1" customWidth="1"/>
    <col min="9244" max="9244" width="0" style="1" hidden="1" customWidth="1"/>
    <col min="9245" max="9247" width="6.7109375" style="1" customWidth="1"/>
    <col min="9248" max="9248" width="36.5703125" style="1" customWidth="1"/>
    <col min="9249" max="9472" width="11.42578125" style="1"/>
    <col min="9473" max="9473" width="5.42578125" style="1" customWidth="1"/>
    <col min="9474" max="9474" width="12" style="1" customWidth="1"/>
    <col min="9475" max="9475" width="31.7109375" style="1" customWidth="1"/>
    <col min="9476" max="9476" width="10.42578125" style="1" customWidth="1"/>
    <col min="9477" max="9477" width="7.7109375" style="1" customWidth="1"/>
    <col min="9478" max="9479" width="14.85546875" style="1" bestFit="1" customWidth="1"/>
    <col min="9480" max="9497" width="0" style="1" hidden="1" customWidth="1"/>
    <col min="9498" max="9498" width="10" style="1" customWidth="1"/>
    <col min="9499" max="9499" width="10.28515625" style="1" customWidth="1"/>
    <col min="9500" max="9500" width="0" style="1" hidden="1" customWidth="1"/>
    <col min="9501" max="9503" width="6.7109375" style="1" customWidth="1"/>
    <col min="9504" max="9504" width="36.5703125" style="1" customWidth="1"/>
    <col min="9505" max="9728" width="11.42578125" style="1"/>
    <col min="9729" max="9729" width="5.42578125" style="1" customWidth="1"/>
    <col min="9730" max="9730" width="12" style="1" customWidth="1"/>
    <col min="9731" max="9731" width="31.7109375" style="1" customWidth="1"/>
    <col min="9732" max="9732" width="10.42578125" style="1" customWidth="1"/>
    <col min="9733" max="9733" width="7.7109375" style="1" customWidth="1"/>
    <col min="9734" max="9735" width="14.85546875" style="1" bestFit="1" customWidth="1"/>
    <col min="9736" max="9753" width="0" style="1" hidden="1" customWidth="1"/>
    <col min="9754" max="9754" width="10" style="1" customWidth="1"/>
    <col min="9755" max="9755" width="10.28515625" style="1" customWidth="1"/>
    <col min="9756" max="9756" width="0" style="1" hidden="1" customWidth="1"/>
    <col min="9757" max="9759" width="6.7109375" style="1" customWidth="1"/>
    <col min="9760" max="9760" width="36.5703125" style="1" customWidth="1"/>
    <col min="9761" max="9984" width="11.42578125" style="1"/>
    <col min="9985" max="9985" width="5.42578125" style="1" customWidth="1"/>
    <col min="9986" max="9986" width="12" style="1" customWidth="1"/>
    <col min="9987" max="9987" width="31.7109375" style="1" customWidth="1"/>
    <col min="9988" max="9988" width="10.42578125" style="1" customWidth="1"/>
    <col min="9989" max="9989" width="7.7109375" style="1" customWidth="1"/>
    <col min="9990" max="9991" width="14.85546875" style="1" bestFit="1" customWidth="1"/>
    <col min="9992" max="10009" width="0" style="1" hidden="1" customWidth="1"/>
    <col min="10010" max="10010" width="10" style="1" customWidth="1"/>
    <col min="10011" max="10011" width="10.28515625" style="1" customWidth="1"/>
    <col min="10012" max="10012" width="0" style="1" hidden="1" customWidth="1"/>
    <col min="10013" max="10015" width="6.7109375" style="1" customWidth="1"/>
    <col min="10016" max="10016" width="36.5703125" style="1" customWidth="1"/>
    <col min="10017" max="10240" width="11.42578125" style="1"/>
    <col min="10241" max="10241" width="5.42578125" style="1" customWidth="1"/>
    <col min="10242" max="10242" width="12" style="1" customWidth="1"/>
    <col min="10243" max="10243" width="31.7109375" style="1" customWidth="1"/>
    <col min="10244" max="10244" width="10.42578125" style="1" customWidth="1"/>
    <col min="10245" max="10245" width="7.7109375" style="1" customWidth="1"/>
    <col min="10246" max="10247" width="14.85546875" style="1" bestFit="1" customWidth="1"/>
    <col min="10248" max="10265" width="0" style="1" hidden="1" customWidth="1"/>
    <col min="10266" max="10266" width="10" style="1" customWidth="1"/>
    <col min="10267" max="10267" width="10.28515625" style="1" customWidth="1"/>
    <col min="10268" max="10268" width="0" style="1" hidden="1" customWidth="1"/>
    <col min="10269" max="10271" width="6.7109375" style="1" customWidth="1"/>
    <col min="10272" max="10272" width="36.5703125" style="1" customWidth="1"/>
    <col min="10273" max="10496" width="11.42578125" style="1"/>
    <col min="10497" max="10497" width="5.42578125" style="1" customWidth="1"/>
    <col min="10498" max="10498" width="12" style="1" customWidth="1"/>
    <col min="10499" max="10499" width="31.7109375" style="1" customWidth="1"/>
    <col min="10500" max="10500" width="10.42578125" style="1" customWidth="1"/>
    <col min="10501" max="10501" width="7.7109375" style="1" customWidth="1"/>
    <col min="10502" max="10503" width="14.85546875" style="1" bestFit="1" customWidth="1"/>
    <col min="10504" max="10521" width="0" style="1" hidden="1" customWidth="1"/>
    <col min="10522" max="10522" width="10" style="1" customWidth="1"/>
    <col min="10523" max="10523" width="10.28515625" style="1" customWidth="1"/>
    <col min="10524" max="10524" width="0" style="1" hidden="1" customWidth="1"/>
    <col min="10525" max="10527" width="6.7109375" style="1" customWidth="1"/>
    <col min="10528" max="10528" width="36.5703125" style="1" customWidth="1"/>
    <col min="10529" max="10752" width="11.42578125" style="1"/>
    <col min="10753" max="10753" width="5.42578125" style="1" customWidth="1"/>
    <col min="10754" max="10754" width="12" style="1" customWidth="1"/>
    <col min="10755" max="10755" width="31.7109375" style="1" customWidth="1"/>
    <col min="10756" max="10756" width="10.42578125" style="1" customWidth="1"/>
    <col min="10757" max="10757" width="7.7109375" style="1" customWidth="1"/>
    <col min="10758" max="10759" width="14.85546875" style="1" bestFit="1" customWidth="1"/>
    <col min="10760" max="10777" width="0" style="1" hidden="1" customWidth="1"/>
    <col min="10778" max="10778" width="10" style="1" customWidth="1"/>
    <col min="10779" max="10779" width="10.28515625" style="1" customWidth="1"/>
    <col min="10780" max="10780" width="0" style="1" hidden="1" customWidth="1"/>
    <col min="10781" max="10783" width="6.7109375" style="1" customWidth="1"/>
    <col min="10784" max="10784" width="36.5703125" style="1" customWidth="1"/>
    <col min="10785" max="11008" width="11.42578125" style="1"/>
    <col min="11009" max="11009" width="5.42578125" style="1" customWidth="1"/>
    <col min="11010" max="11010" width="12" style="1" customWidth="1"/>
    <col min="11011" max="11011" width="31.7109375" style="1" customWidth="1"/>
    <col min="11012" max="11012" width="10.42578125" style="1" customWidth="1"/>
    <col min="11013" max="11013" width="7.7109375" style="1" customWidth="1"/>
    <col min="11014" max="11015" width="14.85546875" style="1" bestFit="1" customWidth="1"/>
    <col min="11016" max="11033" width="0" style="1" hidden="1" customWidth="1"/>
    <col min="11034" max="11034" width="10" style="1" customWidth="1"/>
    <col min="11035" max="11035" width="10.28515625" style="1" customWidth="1"/>
    <col min="11036" max="11036" width="0" style="1" hidden="1" customWidth="1"/>
    <col min="11037" max="11039" width="6.7109375" style="1" customWidth="1"/>
    <col min="11040" max="11040" width="36.5703125" style="1" customWidth="1"/>
    <col min="11041" max="11264" width="11.42578125" style="1"/>
    <col min="11265" max="11265" width="5.42578125" style="1" customWidth="1"/>
    <col min="11266" max="11266" width="12" style="1" customWidth="1"/>
    <col min="11267" max="11267" width="31.7109375" style="1" customWidth="1"/>
    <col min="11268" max="11268" width="10.42578125" style="1" customWidth="1"/>
    <col min="11269" max="11269" width="7.7109375" style="1" customWidth="1"/>
    <col min="11270" max="11271" width="14.85546875" style="1" bestFit="1" customWidth="1"/>
    <col min="11272" max="11289" width="0" style="1" hidden="1" customWidth="1"/>
    <col min="11290" max="11290" width="10" style="1" customWidth="1"/>
    <col min="11291" max="11291" width="10.28515625" style="1" customWidth="1"/>
    <col min="11292" max="11292" width="0" style="1" hidden="1" customWidth="1"/>
    <col min="11293" max="11295" width="6.7109375" style="1" customWidth="1"/>
    <col min="11296" max="11296" width="36.5703125" style="1" customWidth="1"/>
    <col min="11297" max="11520" width="11.42578125" style="1"/>
    <col min="11521" max="11521" width="5.42578125" style="1" customWidth="1"/>
    <col min="11522" max="11522" width="12" style="1" customWidth="1"/>
    <col min="11523" max="11523" width="31.7109375" style="1" customWidth="1"/>
    <col min="11524" max="11524" width="10.42578125" style="1" customWidth="1"/>
    <col min="11525" max="11525" width="7.7109375" style="1" customWidth="1"/>
    <col min="11526" max="11527" width="14.85546875" style="1" bestFit="1" customWidth="1"/>
    <col min="11528" max="11545" width="0" style="1" hidden="1" customWidth="1"/>
    <col min="11546" max="11546" width="10" style="1" customWidth="1"/>
    <col min="11547" max="11547" width="10.28515625" style="1" customWidth="1"/>
    <col min="11548" max="11548" width="0" style="1" hidden="1" customWidth="1"/>
    <col min="11549" max="11551" width="6.7109375" style="1" customWidth="1"/>
    <col min="11552" max="11552" width="36.5703125" style="1" customWidth="1"/>
    <col min="11553" max="11776" width="11.42578125" style="1"/>
    <col min="11777" max="11777" width="5.42578125" style="1" customWidth="1"/>
    <col min="11778" max="11778" width="12" style="1" customWidth="1"/>
    <col min="11779" max="11779" width="31.7109375" style="1" customWidth="1"/>
    <col min="11780" max="11780" width="10.42578125" style="1" customWidth="1"/>
    <col min="11781" max="11781" width="7.7109375" style="1" customWidth="1"/>
    <col min="11782" max="11783" width="14.85546875" style="1" bestFit="1" customWidth="1"/>
    <col min="11784" max="11801" width="0" style="1" hidden="1" customWidth="1"/>
    <col min="11802" max="11802" width="10" style="1" customWidth="1"/>
    <col min="11803" max="11803" width="10.28515625" style="1" customWidth="1"/>
    <col min="11804" max="11804" width="0" style="1" hidden="1" customWidth="1"/>
    <col min="11805" max="11807" width="6.7109375" style="1" customWidth="1"/>
    <col min="11808" max="11808" width="36.5703125" style="1" customWidth="1"/>
    <col min="11809" max="12032" width="11.42578125" style="1"/>
    <col min="12033" max="12033" width="5.42578125" style="1" customWidth="1"/>
    <col min="12034" max="12034" width="12" style="1" customWidth="1"/>
    <col min="12035" max="12035" width="31.7109375" style="1" customWidth="1"/>
    <col min="12036" max="12036" width="10.42578125" style="1" customWidth="1"/>
    <col min="12037" max="12037" width="7.7109375" style="1" customWidth="1"/>
    <col min="12038" max="12039" width="14.85546875" style="1" bestFit="1" customWidth="1"/>
    <col min="12040" max="12057" width="0" style="1" hidden="1" customWidth="1"/>
    <col min="12058" max="12058" width="10" style="1" customWidth="1"/>
    <col min="12059" max="12059" width="10.28515625" style="1" customWidth="1"/>
    <col min="12060" max="12060" width="0" style="1" hidden="1" customWidth="1"/>
    <col min="12061" max="12063" width="6.7109375" style="1" customWidth="1"/>
    <col min="12064" max="12064" width="36.5703125" style="1" customWidth="1"/>
    <col min="12065" max="12288" width="11.42578125" style="1"/>
    <col min="12289" max="12289" width="5.42578125" style="1" customWidth="1"/>
    <col min="12290" max="12290" width="12" style="1" customWidth="1"/>
    <col min="12291" max="12291" width="31.7109375" style="1" customWidth="1"/>
    <col min="12292" max="12292" width="10.42578125" style="1" customWidth="1"/>
    <col min="12293" max="12293" width="7.7109375" style="1" customWidth="1"/>
    <col min="12294" max="12295" width="14.85546875" style="1" bestFit="1" customWidth="1"/>
    <col min="12296" max="12313" width="0" style="1" hidden="1" customWidth="1"/>
    <col min="12314" max="12314" width="10" style="1" customWidth="1"/>
    <col min="12315" max="12315" width="10.28515625" style="1" customWidth="1"/>
    <col min="12316" max="12316" width="0" style="1" hidden="1" customWidth="1"/>
    <col min="12317" max="12319" width="6.7109375" style="1" customWidth="1"/>
    <col min="12320" max="12320" width="36.5703125" style="1" customWidth="1"/>
    <col min="12321" max="12544" width="11.42578125" style="1"/>
    <col min="12545" max="12545" width="5.42578125" style="1" customWidth="1"/>
    <col min="12546" max="12546" width="12" style="1" customWidth="1"/>
    <col min="12547" max="12547" width="31.7109375" style="1" customWidth="1"/>
    <col min="12548" max="12548" width="10.42578125" style="1" customWidth="1"/>
    <col min="12549" max="12549" width="7.7109375" style="1" customWidth="1"/>
    <col min="12550" max="12551" width="14.85546875" style="1" bestFit="1" customWidth="1"/>
    <col min="12552" max="12569" width="0" style="1" hidden="1" customWidth="1"/>
    <col min="12570" max="12570" width="10" style="1" customWidth="1"/>
    <col min="12571" max="12571" width="10.28515625" style="1" customWidth="1"/>
    <col min="12572" max="12572" width="0" style="1" hidden="1" customWidth="1"/>
    <col min="12573" max="12575" width="6.7109375" style="1" customWidth="1"/>
    <col min="12576" max="12576" width="36.5703125" style="1" customWidth="1"/>
    <col min="12577" max="12800" width="11.42578125" style="1"/>
    <col min="12801" max="12801" width="5.42578125" style="1" customWidth="1"/>
    <col min="12802" max="12802" width="12" style="1" customWidth="1"/>
    <col min="12803" max="12803" width="31.7109375" style="1" customWidth="1"/>
    <col min="12804" max="12804" width="10.42578125" style="1" customWidth="1"/>
    <col min="12805" max="12805" width="7.7109375" style="1" customWidth="1"/>
    <col min="12806" max="12807" width="14.85546875" style="1" bestFit="1" customWidth="1"/>
    <col min="12808" max="12825" width="0" style="1" hidden="1" customWidth="1"/>
    <col min="12826" max="12826" width="10" style="1" customWidth="1"/>
    <col min="12827" max="12827" width="10.28515625" style="1" customWidth="1"/>
    <col min="12828" max="12828" width="0" style="1" hidden="1" customWidth="1"/>
    <col min="12829" max="12831" width="6.7109375" style="1" customWidth="1"/>
    <col min="12832" max="12832" width="36.5703125" style="1" customWidth="1"/>
    <col min="12833" max="13056" width="11.42578125" style="1"/>
    <col min="13057" max="13057" width="5.42578125" style="1" customWidth="1"/>
    <col min="13058" max="13058" width="12" style="1" customWidth="1"/>
    <col min="13059" max="13059" width="31.7109375" style="1" customWidth="1"/>
    <col min="13060" max="13060" width="10.42578125" style="1" customWidth="1"/>
    <col min="13061" max="13061" width="7.7109375" style="1" customWidth="1"/>
    <col min="13062" max="13063" width="14.85546875" style="1" bestFit="1" customWidth="1"/>
    <col min="13064" max="13081" width="0" style="1" hidden="1" customWidth="1"/>
    <col min="13082" max="13082" width="10" style="1" customWidth="1"/>
    <col min="13083" max="13083" width="10.28515625" style="1" customWidth="1"/>
    <col min="13084" max="13084" width="0" style="1" hidden="1" customWidth="1"/>
    <col min="13085" max="13087" width="6.7109375" style="1" customWidth="1"/>
    <col min="13088" max="13088" width="36.5703125" style="1" customWidth="1"/>
    <col min="13089" max="13312" width="11.42578125" style="1"/>
    <col min="13313" max="13313" width="5.42578125" style="1" customWidth="1"/>
    <col min="13314" max="13314" width="12" style="1" customWidth="1"/>
    <col min="13315" max="13315" width="31.7109375" style="1" customWidth="1"/>
    <col min="13316" max="13316" width="10.42578125" style="1" customWidth="1"/>
    <col min="13317" max="13317" width="7.7109375" style="1" customWidth="1"/>
    <col min="13318" max="13319" width="14.85546875" style="1" bestFit="1" customWidth="1"/>
    <col min="13320" max="13337" width="0" style="1" hidden="1" customWidth="1"/>
    <col min="13338" max="13338" width="10" style="1" customWidth="1"/>
    <col min="13339" max="13339" width="10.28515625" style="1" customWidth="1"/>
    <col min="13340" max="13340" width="0" style="1" hidden="1" customWidth="1"/>
    <col min="13341" max="13343" width="6.7109375" style="1" customWidth="1"/>
    <col min="13344" max="13344" width="36.5703125" style="1" customWidth="1"/>
    <col min="13345" max="13568" width="11.42578125" style="1"/>
    <col min="13569" max="13569" width="5.42578125" style="1" customWidth="1"/>
    <col min="13570" max="13570" width="12" style="1" customWidth="1"/>
    <col min="13571" max="13571" width="31.7109375" style="1" customWidth="1"/>
    <col min="13572" max="13572" width="10.42578125" style="1" customWidth="1"/>
    <col min="13573" max="13573" width="7.7109375" style="1" customWidth="1"/>
    <col min="13574" max="13575" width="14.85546875" style="1" bestFit="1" customWidth="1"/>
    <col min="13576" max="13593" width="0" style="1" hidden="1" customWidth="1"/>
    <col min="13594" max="13594" width="10" style="1" customWidth="1"/>
    <col min="13595" max="13595" width="10.28515625" style="1" customWidth="1"/>
    <col min="13596" max="13596" width="0" style="1" hidden="1" customWidth="1"/>
    <col min="13597" max="13599" width="6.7109375" style="1" customWidth="1"/>
    <col min="13600" max="13600" width="36.5703125" style="1" customWidth="1"/>
    <col min="13601" max="13824" width="11.42578125" style="1"/>
    <col min="13825" max="13825" width="5.42578125" style="1" customWidth="1"/>
    <col min="13826" max="13826" width="12" style="1" customWidth="1"/>
    <col min="13827" max="13827" width="31.7109375" style="1" customWidth="1"/>
    <col min="13828" max="13828" width="10.42578125" style="1" customWidth="1"/>
    <col min="13829" max="13829" width="7.7109375" style="1" customWidth="1"/>
    <col min="13830" max="13831" width="14.85546875" style="1" bestFit="1" customWidth="1"/>
    <col min="13832" max="13849" width="0" style="1" hidden="1" customWidth="1"/>
    <col min="13850" max="13850" width="10" style="1" customWidth="1"/>
    <col min="13851" max="13851" width="10.28515625" style="1" customWidth="1"/>
    <col min="13852" max="13852" width="0" style="1" hidden="1" customWidth="1"/>
    <col min="13853" max="13855" width="6.7109375" style="1" customWidth="1"/>
    <col min="13856" max="13856" width="36.5703125" style="1" customWidth="1"/>
    <col min="13857" max="14080" width="11.42578125" style="1"/>
    <col min="14081" max="14081" width="5.42578125" style="1" customWidth="1"/>
    <col min="14082" max="14082" width="12" style="1" customWidth="1"/>
    <col min="14083" max="14083" width="31.7109375" style="1" customWidth="1"/>
    <col min="14084" max="14084" width="10.42578125" style="1" customWidth="1"/>
    <col min="14085" max="14085" width="7.7109375" style="1" customWidth="1"/>
    <col min="14086" max="14087" width="14.85546875" style="1" bestFit="1" customWidth="1"/>
    <col min="14088" max="14105" width="0" style="1" hidden="1" customWidth="1"/>
    <col min="14106" max="14106" width="10" style="1" customWidth="1"/>
    <col min="14107" max="14107" width="10.28515625" style="1" customWidth="1"/>
    <col min="14108" max="14108" width="0" style="1" hidden="1" customWidth="1"/>
    <col min="14109" max="14111" width="6.7109375" style="1" customWidth="1"/>
    <col min="14112" max="14112" width="36.5703125" style="1" customWidth="1"/>
    <col min="14113" max="14336" width="11.42578125" style="1"/>
    <col min="14337" max="14337" width="5.42578125" style="1" customWidth="1"/>
    <col min="14338" max="14338" width="12" style="1" customWidth="1"/>
    <col min="14339" max="14339" width="31.7109375" style="1" customWidth="1"/>
    <col min="14340" max="14340" width="10.42578125" style="1" customWidth="1"/>
    <col min="14341" max="14341" width="7.7109375" style="1" customWidth="1"/>
    <col min="14342" max="14343" width="14.85546875" style="1" bestFit="1" customWidth="1"/>
    <col min="14344" max="14361" width="0" style="1" hidden="1" customWidth="1"/>
    <col min="14362" max="14362" width="10" style="1" customWidth="1"/>
    <col min="14363" max="14363" width="10.28515625" style="1" customWidth="1"/>
    <col min="14364" max="14364" width="0" style="1" hidden="1" customWidth="1"/>
    <col min="14365" max="14367" width="6.7109375" style="1" customWidth="1"/>
    <col min="14368" max="14368" width="36.5703125" style="1" customWidth="1"/>
    <col min="14369" max="14592" width="11.42578125" style="1"/>
    <col min="14593" max="14593" width="5.42578125" style="1" customWidth="1"/>
    <col min="14594" max="14594" width="12" style="1" customWidth="1"/>
    <col min="14595" max="14595" width="31.7109375" style="1" customWidth="1"/>
    <col min="14596" max="14596" width="10.42578125" style="1" customWidth="1"/>
    <col min="14597" max="14597" width="7.7109375" style="1" customWidth="1"/>
    <col min="14598" max="14599" width="14.85546875" style="1" bestFit="1" customWidth="1"/>
    <col min="14600" max="14617" width="0" style="1" hidden="1" customWidth="1"/>
    <col min="14618" max="14618" width="10" style="1" customWidth="1"/>
    <col min="14619" max="14619" width="10.28515625" style="1" customWidth="1"/>
    <col min="14620" max="14620" width="0" style="1" hidden="1" customWidth="1"/>
    <col min="14621" max="14623" width="6.7109375" style="1" customWidth="1"/>
    <col min="14624" max="14624" width="36.5703125" style="1" customWidth="1"/>
    <col min="14625" max="14848" width="11.42578125" style="1"/>
    <col min="14849" max="14849" width="5.42578125" style="1" customWidth="1"/>
    <col min="14850" max="14850" width="12" style="1" customWidth="1"/>
    <col min="14851" max="14851" width="31.7109375" style="1" customWidth="1"/>
    <col min="14852" max="14852" width="10.42578125" style="1" customWidth="1"/>
    <col min="14853" max="14853" width="7.7109375" style="1" customWidth="1"/>
    <col min="14854" max="14855" width="14.85546875" style="1" bestFit="1" customWidth="1"/>
    <col min="14856" max="14873" width="0" style="1" hidden="1" customWidth="1"/>
    <col min="14874" max="14874" width="10" style="1" customWidth="1"/>
    <col min="14875" max="14875" width="10.28515625" style="1" customWidth="1"/>
    <col min="14876" max="14876" width="0" style="1" hidden="1" customWidth="1"/>
    <col min="14877" max="14879" width="6.7109375" style="1" customWidth="1"/>
    <col min="14880" max="14880" width="36.5703125" style="1" customWidth="1"/>
    <col min="14881" max="15104" width="11.42578125" style="1"/>
    <col min="15105" max="15105" width="5.42578125" style="1" customWidth="1"/>
    <col min="15106" max="15106" width="12" style="1" customWidth="1"/>
    <col min="15107" max="15107" width="31.7109375" style="1" customWidth="1"/>
    <col min="15108" max="15108" width="10.42578125" style="1" customWidth="1"/>
    <col min="15109" max="15109" width="7.7109375" style="1" customWidth="1"/>
    <col min="15110" max="15111" width="14.85546875" style="1" bestFit="1" customWidth="1"/>
    <col min="15112" max="15129" width="0" style="1" hidden="1" customWidth="1"/>
    <col min="15130" max="15130" width="10" style="1" customWidth="1"/>
    <col min="15131" max="15131" width="10.28515625" style="1" customWidth="1"/>
    <col min="15132" max="15132" width="0" style="1" hidden="1" customWidth="1"/>
    <col min="15133" max="15135" width="6.7109375" style="1" customWidth="1"/>
    <col min="15136" max="15136" width="36.5703125" style="1" customWidth="1"/>
    <col min="15137" max="15360" width="11.42578125" style="1"/>
    <col min="15361" max="15361" width="5.42578125" style="1" customWidth="1"/>
    <col min="15362" max="15362" width="12" style="1" customWidth="1"/>
    <col min="15363" max="15363" width="31.7109375" style="1" customWidth="1"/>
    <col min="15364" max="15364" width="10.42578125" style="1" customWidth="1"/>
    <col min="15365" max="15365" width="7.7109375" style="1" customWidth="1"/>
    <col min="15366" max="15367" width="14.85546875" style="1" bestFit="1" customWidth="1"/>
    <col min="15368" max="15385" width="0" style="1" hidden="1" customWidth="1"/>
    <col min="15386" max="15386" width="10" style="1" customWidth="1"/>
    <col min="15387" max="15387" width="10.28515625" style="1" customWidth="1"/>
    <col min="15388" max="15388" width="0" style="1" hidden="1" customWidth="1"/>
    <col min="15389" max="15391" width="6.7109375" style="1" customWidth="1"/>
    <col min="15392" max="15392" width="36.5703125" style="1" customWidth="1"/>
    <col min="15393" max="15616" width="11.42578125" style="1"/>
    <col min="15617" max="15617" width="5.42578125" style="1" customWidth="1"/>
    <col min="15618" max="15618" width="12" style="1" customWidth="1"/>
    <col min="15619" max="15619" width="31.7109375" style="1" customWidth="1"/>
    <col min="15620" max="15620" width="10.42578125" style="1" customWidth="1"/>
    <col min="15621" max="15621" width="7.7109375" style="1" customWidth="1"/>
    <col min="15622" max="15623" width="14.85546875" style="1" bestFit="1" customWidth="1"/>
    <col min="15624" max="15641" width="0" style="1" hidden="1" customWidth="1"/>
    <col min="15642" max="15642" width="10" style="1" customWidth="1"/>
    <col min="15643" max="15643" width="10.28515625" style="1" customWidth="1"/>
    <col min="15644" max="15644" width="0" style="1" hidden="1" customWidth="1"/>
    <col min="15645" max="15647" width="6.7109375" style="1" customWidth="1"/>
    <col min="15648" max="15648" width="36.5703125" style="1" customWidth="1"/>
    <col min="15649" max="15872" width="11.42578125" style="1"/>
    <col min="15873" max="15873" width="5.42578125" style="1" customWidth="1"/>
    <col min="15874" max="15874" width="12" style="1" customWidth="1"/>
    <col min="15875" max="15875" width="31.7109375" style="1" customWidth="1"/>
    <col min="15876" max="15876" width="10.42578125" style="1" customWidth="1"/>
    <col min="15877" max="15877" width="7.7109375" style="1" customWidth="1"/>
    <col min="15878" max="15879" width="14.85546875" style="1" bestFit="1" customWidth="1"/>
    <col min="15880" max="15897" width="0" style="1" hidden="1" customWidth="1"/>
    <col min="15898" max="15898" width="10" style="1" customWidth="1"/>
    <col min="15899" max="15899" width="10.28515625" style="1" customWidth="1"/>
    <col min="15900" max="15900" width="0" style="1" hidden="1" customWidth="1"/>
    <col min="15901" max="15903" width="6.7109375" style="1" customWidth="1"/>
    <col min="15904" max="15904" width="36.5703125" style="1" customWidth="1"/>
    <col min="15905" max="16128" width="11.42578125" style="1"/>
    <col min="16129" max="16129" width="5.42578125" style="1" customWidth="1"/>
    <col min="16130" max="16130" width="12" style="1" customWidth="1"/>
    <col min="16131" max="16131" width="31.7109375" style="1" customWidth="1"/>
    <col min="16132" max="16132" width="10.42578125" style="1" customWidth="1"/>
    <col min="16133" max="16133" width="7.7109375" style="1" customWidth="1"/>
    <col min="16134" max="16135" width="14.85546875" style="1" bestFit="1" customWidth="1"/>
    <col min="16136" max="16153" width="0" style="1" hidden="1" customWidth="1"/>
    <col min="16154" max="16154" width="10" style="1" customWidth="1"/>
    <col min="16155" max="16155" width="10.28515625" style="1" customWidth="1"/>
    <col min="16156" max="16156" width="0" style="1" hidden="1" customWidth="1"/>
    <col min="16157" max="16159" width="6.7109375" style="1" customWidth="1"/>
    <col min="16160" max="16160" width="36.5703125" style="1" customWidth="1"/>
    <col min="16161" max="16384" width="11.42578125" style="1"/>
  </cols>
  <sheetData>
    <row r="1" spans="1:32" x14ac:dyDescent="0.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</row>
    <row r="2" spans="1:32" x14ac:dyDescent="0.2">
      <c r="A2" s="237" t="s">
        <v>48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</row>
    <row r="3" spans="1:32" x14ac:dyDescent="0.2">
      <c r="A3" s="238" t="s">
        <v>47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</row>
    <row r="4" spans="1:32" x14ac:dyDescent="0.2">
      <c r="A4" s="199" t="s">
        <v>186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</row>
    <row r="5" spans="1:32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x14ac:dyDescent="0.2">
      <c r="A6" s="48" t="s">
        <v>125</v>
      </c>
      <c r="B6" s="5"/>
      <c r="C6" s="49" t="s">
        <v>142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">
      <c r="A7" s="48" t="s">
        <v>127</v>
      </c>
      <c r="B7" s="48"/>
      <c r="C7" s="50" t="s">
        <v>143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3" t="s">
        <v>129</v>
      </c>
      <c r="B8" s="3"/>
      <c r="C8" s="50" t="s">
        <v>139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48" t="s">
        <v>131</v>
      </c>
      <c r="B9" s="51"/>
      <c r="C9" s="50" t="s">
        <v>144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">
      <c r="A10" s="48" t="s">
        <v>133</v>
      </c>
      <c r="B10" s="51"/>
      <c r="C10" s="49" t="s">
        <v>145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7"/>
    </row>
    <row r="11" spans="1:32" x14ac:dyDescent="0.2">
      <c r="A11" s="208" t="s">
        <v>52</v>
      </c>
      <c r="B11" s="209" t="s">
        <v>0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10"/>
    </row>
    <row r="12" spans="1:32" ht="25.5" customHeight="1" x14ac:dyDescent="0.2">
      <c r="A12" s="227" t="s">
        <v>108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9"/>
    </row>
    <row r="13" spans="1:32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ht="12.75" customHeight="1" x14ac:dyDescent="0.2">
      <c r="A14" s="211" t="s">
        <v>1</v>
      </c>
      <c r="B14" s="212"/>
      <c r="C14" s="213"/>
      <c r="D14" s="220" t="s">
        <v>3</v>
      </c>
      <c r="E14" s="220" t="s">
        <v>5</v>
      </c>
      <c r="F14" s="214" t="s">
        <v>6</v>
      </c>
      <c r="G14" s="216"/>
      <c r="H14" s="214" t="s">
        <v>7</v>
      </c>
      <c r="I14" s="216"/>
      <c r="J14" s="211" t="s">
        <v>8</v>
      </c>
      <c r="K14" s="213"/>
      <c r="L14" s="211" t="s">
        <v>8</v>
      </c>
      <c r="M14" s="213"/>
      <c r="N14" s="211" t="s">
        <v>24</v>
      </c>
      <c r="O14" s="213"/>
      <c r="P14" s="211" t="s">
        <v>9</v>
      </c>
      <c r="Q14" s="213"/>
      <c r="R14" s="211" t="s">
        <v>10</v>
      </c>
      <c r="S14" s="213"/>
      <c r="T14" s="211" t="s">
        <v>10</v>
      </c>
      <c r="U14" s="213"/>
      <c r="V14" s="211" t="s">
        <v>25</v>
      </c>
      <c r="W14" s="213"/>
      <c r="X14" s="211" t="s">
        <v>11</v>
      </c>
      <c r="Y14" s="213"/>
      <c r="Z14" s="198" t="s">
        <v>7</v>
      </c>
      <c r="AA14" s="198"/>
      <c r="AB14" s="198"/>
      <c r="AC14" s="214" t="s">
        <v>12</v>
      </c>
      <c r="AD14" s="215"/>
      <c r="AE14" s="216"/>
      <c r="AF14" s="197" t="s">
        <v>22</v>
      </c>
    </row>
    <row r="15" spans="1:32" ht="21.75" customHeight="1" x14ac:dyDescent="0.2">
      <c r="A15" s="8" t="s">
        <v>13</v>
      </c>
      <c r="B15" s="198" t="s">
        <v>2</v>
      </c>
      <c r="C15" s="198"/>
      <c r="D15" s="221"/>
      <c r="E15" s="221"/>
      <c r="F15" s="9" t="s">
        <v>14</v>
      </c>
      <c r="G15" s="9" t="s">
        <v>54</v>
      </c>
      <c r="H15" s="9" t="s">
        <v>4</v>
      </c>
      <c r="I15" s="9" t="s">
        <v>16</v>
      </c>
      <c r="J15" s="9" t="s">
        <v>14</v>
      </c>
      <c r="K15" s="9" t="s">
        <v>15</v>
      </c>
      <c r="L15" s="10" t="s">
        <v>17</v>
      </c>
      <c r="M15" s="10" t="s">
        <v>18</v>
      </c>
      <c r="N15" s="9" t="s">
        <v>14</v>
      </c>
      <c r="O15" s="9" t="s">
        <v>15</v>
      </c>
      <c r="P15" s="10" t="s">
        <v>17</v>
      </c>
      <c r="Q15" s="10" t="s">
        <v>18</v>
      </c>
      <c r="R15" s="9" t="s">
        <v>14</v>
      </c>
      <c r="S15" s="9" t="s">
        <v>15</v>
      </c>
      <c r="T15" s="10" t="s">
        <v>17</v>
      </c>
      <c r="U15" s="10" t="s">
        <v>18</v>
      </c>
      <c r="V15" s="9" t="s">
        <v>14</v>
      </c>
      <c r="W15" s="9" t="s">
        <v>15</v>
      </c>
      <c r="X15" s="10" t="s">
        <v>17</v>
      </c>
      <c r="Y15" s="10" t="s">
        <v>18</v>
      </c>
      <c r="Z15" s="110" t="s">
        <v>46</v>
      </c>
      <c r="AA15" s="110" t="s">
        <v>16</v>
      </c>
      <c r="AB15" s="10" t="s">
        <v>23</v>
      </c>
      <c r="AC15" s="9" t="s">
        <v>19</v>
      </c>
      <c r="AD15" s="9" t="s">
        <v>20</v>
      </c>
      <c r="AE15" s="9" t="s">
        <v>21</v>
      </c>
      <c r="AF15" s="197"/>
    </row>
    <row r="16" spans="1:32" ht="56.25" customHeight="1" x14ac:dyDescent="0.2">
      <c r="A16" s="11"/>
      <c r="B16" s="257" t="s">
        <v>109</v>
      </c>
      <c r="C16" s="258"/>
      <c r="D16" s="40" t="s">
        <v>26</v>
      </c>
      <c r="E16" s="41">
        <v>0.61</v>
      </c>
      <c r="F16" s="175">
        <v>320113</v>
      </c>
      <c r="G16" s="175">
        <f>+G19*0.61</f>
        <v>232885.44009999998</v>
      </c>
      <c r="H16" s="15"/>
      <c r="I16" s="15"/>
      <c r="J16" s="16"/>
      <c r="K16" s="16"/>
      <c r="L16" s="11"/>
      <c r="M16" s="11"/>
      <c r="N16" s="16"/>
      <c r="O16" s="16"/>
      <c r="P16" s="11"/>
      <c r="Q16" s="11"/>
      <c r="R16" s="16"/>
      <c r="S16" s="16"/>
      <c r="T16" s="11"/>
      <c r="U16" s="11"/>
      <c r="V16" s="16"/>
      <c r="W16" s="16"/>
      <c r="X16" s="11"/>
      <c r="Y16" s="17"/>
      <c r="Z16" s="176">
        <v>0</v>
      </c>
      <c r="AA16" s="177">
        <v>1</v>
      </c>
      <c r="AB16" s="15"/>
      <c r="AC16" s="17"/>
      <c r="AD16" s="17"/>
      <c r="AE16" s="21"/>
      <c r="AF16" s="255" t="s">
        <v>191</v>
      </c>
    </row>
    <row r="17" spans="1:34" ht="15.75" x14ac:dyDescent="0.2">
      <c r="A17" s="11"/>
      <c r="B17" s="257" t="s">
        <v>110</v>
      </c>
      <c r="C17" s="258"/>
      <c r="D17" s="40" t="s">
        <v>26</v>
      </c>
      <c r="E17" s="41">
        <v>0.31</v>
      </c>
      <c r="F17" s="175">
        <v>162681</v>
      </c>
      <c r="G17" s="175">
        <f>+G19*0.31</f>
        <v>118351.61709999999</v>
      </c>
      <c r="H17" s="15"/>
      <c r="I17" s="15"/>
      <c r="J17" s="16"/>
      <c r="K17" s="16"/>
      <c r="L17" s="11"/>
      <c r="M17" s="11"/>
      <c r="N17" s="16"/>
      <c r="O17" s="16"/>
      <c r="P17" s="11"/>
      <c r="Q17" s="11"/>
      <c r="R17" s="16"/>
      <c r="S17" s="16"/>
      <c r="T17" s="11"/>
      <c r="U17" s="11"/>
      <c r="V17" s="16"/>
      <c r="W17" s="16"/>
      <c r="X17" s="11"/>
      <c r="Y17" s="17"/>
      <c r="Z17" s="176">
        <v>1</v>
      </c>
      <c r="AA17" s="177">
        <v>0</v>
      </c>
      <c r="AB17" s="15"/>
      <c r="AC17" s="17"/>
      <c r="AD17" s="17"/>
      <c r="AE17" s="24"/>
      <c r="AF17" s="256"/>
    </row>
    <row r="18" spans="1:34" ht="36.75" customHeight="1" x14ac:dyDescent="0.2">
      <c r="A18" s="11"/>
      <c r="B18" s="257" t="s">
        <v>111</v>
      </c>
      <c r="C18" s="258"/>
      <c r="D18" s="40" t="s">
        <v>29</v>
      </c>
      <c r="E18" s="41">
        <v>0.08</v>
      </c>
      <c r="F18" s="175">
        <v>41982</v>
      </c>
      <c r="G18" s="159">
        <f>+G19*0.08</f>
        <v>30542.352799999997</v>
      </c>
      <c r="H18" s="15"/>
      <c r="I18" s="15"/>
      <c r="J18" s="16"/>
      <c r="K18" s="16"/>
      <c r="L18" s="11"/>
      <c r="M18" s="11"/>
      <c r="N18" s="16"/>
      <c r="O18" s="16"/>
      <c r="P18" s="11"/>
      <c r="Q18" s="11"/>
      <c r="R18" s="16"/>
      <c r="S18" s="16"/>
      <c r="T18" s="11"/>
      <c r="U18" s="11"/>
      <c r="V18" s="16"/>
      <c r="W18" s="16"/>
      <c r="X18" s="11"/>
      <c r="Y18" s="17"/>
      <c r="Z18" s="176">
        <v>120</v>
      </c>
      <c r="AA18" s="177">
        <v>120</v>
      </c>
      <c r="AB18" s="15"/>
      <c r="AC18" s="17"/>
      <c r="AD18" s="17"/>
      <c r="AE18" s="24"/>
      <c r="AF18" s="24"/>
    </row>
    <row r="19" spans="1:34" ht="16.5" customHeight="1" x14ac:dyDescent="0.2">
      <c r="A19" s="217"/>
      <c r="B19" s="218"/>
      <c r="C19" s="219"/>
      <c r="D19" s="10"/>
      <c r="E19" s="27">
        <f>SUM(E16:E18)</f>
        <v>0.99999999999999989</v>
      </c>
      <c r="F19" s="69">
        <f>SUM(F16:F18)</f>
        <v>524776</v>
      </c>
      <c r="G19" s="69">
        <v>381779.41</v>
      </c>
      <c r="H19" s="43"/>
      <c r="I19" s="43"/>
      <c r="J19" s="43"/>
      <c r="K19" s="43"/>
      <c r="L19" s="10"/>
      <c r="M19" s="44"/>
      <c r="N19" s="45"/>
      <c r="O19" s="45"/>
      <c r="P19" s="10"/>
      <c r="Q19" s="10"/>
      <c r="R19" s="43"/>
      <c r="S19" s="43"/>
      <c r="T19" s="10"/>
      <c r="U19" s="10"/>
      <c r="V19" s="43"/>
      <c r="W19" s="43"/>
      <c r="X19" s="10"/>
      <c r="Y19" s="10"/>
      <c r="Z19" s="17">
        <f>SUM(Z16:Z18)</f>
        <v>121</v>
      </c>
      <c r="AA19" s="17">
        <f>SUM(AA16:AA18)</f>
        <v>121</v>
      </c>
      <c r="AB19" s="17"/>
      <c r="AC19" s="21"/>
      <c r="AD19" s="21"/>
      <c r="AE19" s="29"/>
      <c r="AF19" s="29"/>
    </row>
    <row r="20" spans="1:34" ht="14.25" customHeight="1" x14ac:dyDescent="0.2">
      <c r="A20" s="6"/>
      <c r="B20" s="6"/>
      <c r="C20" s="6"/>
      <c r="D20" s="6"/>
      <c r="E20" s="6"/>
      <c r="F20" s="31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4" s="36" customFormat="1" ht="21.95" customHeight="1" x14ac:dyDescent="0.2">
      <c r="A21" s="111" t="s">
        <v>53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3"/>
      <c r="O21" s="34"/>
      <c r="P21" s="35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</row>
    <row r="22" spans="1:34" s="36" customFormat="1" ht="8.25" customHeight="1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/>
      <c r="O22" s="34"/>
      <c r="P22" s="35"/>
    </row>
    <row r="23" spans="1:34" s="36" customFormat="1" ht="5.25" customHeight="1" x14ac:dyDescent="0.2"/>
    <row r="24" spans="1:34" s="36" customFormat="1" x14ac:dyDescent="0.2"/>
    <row r="25" spans="1:34" s="36" customFormat="1" ht="55.5" customHeight="1" x14ac:dyDescent="0.2"/>
    <row r="26" spans="1:34" s="37" customFormat="1" ht="54.75" customHeight="1" x14ac:dyDescent="0.2"/>
    <row r="27" spans="1:34" ht="45" customHeight="1" x14ac:dyDescent="0.2"/>
    <row r="28" spans="1:34" ht="45" customHeight="1" x14ac:dyDescent="0.2">
      <c r="AF28" s="109"/>
    </row>
    <row r="29" spans="1:34" ht="45" customHeight="1" x14ac:dyDescent="0.2"/>
    <row r="30" spans="1:34" ht="45" customHeight="1" x14ac:dyDescent="0.2"/>
    <row r="31" spans="1:34" ht="45" customHeight="1" x14ac:dyDescent="0.2"/>
    <row r="32" spans="1:34" ht="45" customHeight="1" x14ac:dyDescent="0.2"/>
    <row r="33" spans="1:32" ht="45" customHeight="1" x14ac:dyDescent="0.2"/>
    <row r="34" spans="1:32" ht="45" customHeight="1" x14ac:dyDescent="0.2"/>
    <row r="35" spans="1:32" ht="45" customHeight="1" x14ac:dyDescent="0.2"/>
    <row r="36" spans="1:32" ht="45" customHeight="1" x14ac:dyDescent="0.2"/>
    <row r="37" spans="1:32" ht="45" customHeight="1" x14ac:dyDescent="0.2"/>
    <row r="38" spans="1:32" ht="45" customHeight="1" x14ac:dyDescent="0.2"/>
    <row r="39" spans="1:32" ht="45" customHeight="1" x14ac:dyDescent="0.2"/>
    <row r="40" spans="1:32" ht="45" customHeight="1" x14ac:dyDescent="0.2"/>
    <row r="41" spans="1:32" ht="45" customHeight="1" x14ac:dyDescent="0.2"/>
    <row r="42" spans="1:32" ht="45" customHeight="1" x14ac:dyDescent="0.2"/>
    <row r="43" spans="1:32" ht="45" customHeight="1" x14ac:dyDescent="0.2"/>
    <row r="44" spans="1:32" ht="45" customHeight="1" x14ac:dyDescent="0.2"/>
    <row r="45" spans="1:32" ht="45" customHeight="1" x14ac:dyDescent="0.2"/>
    <row r="46" spans="1:32" s="39" customFormat="1" ht="4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s="5" customFormat="1" ht="36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s="6" customFormat="1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s="6" customFormat="1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</sheetData>
  <mergeCells count="28">
    <mergeCell ref="AF16:AF17"/>
    <mergeCell ref="A19:C19"/>
    <mergeCell ref="D14:D15"/>
    <mergeCell ref="E14:E15"/>
    <mergeCell ref="F14:G14"/>
    <mergeCell ref="B18:C18"/>
    <mergeCell ref="B15:C15"/>
    <mergeCell ref="B16:C16"/>
    <mergeCell ref="A14:C14"/>
    <mergeCell ref="B17:C17"/>
    <mergeCell ref="A1:AF1"/>
    <mergeCell ref="A2:AF2"/>
    <mergeCell ref="A3:AF3"/>
    <mergeCell ref="A4:AF4"/>
    <mergeCell ref="A11:AF11"/>
    <mergeCell ref="A12:AF12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B14"/>
    <mergeCell ref="AC14:AE14"/>
    <mergeCell ref="AF14:AF15"/>
  </mergeCells>
  <pageMargins left="0.70866141732283472" right="0.70866141732283472" top="0.74803149606299213" bottom="0.74803149606299213" header="0.31496062992125984" footer="0.31496062992125984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4</vt:i4>
      </vt:variant>
    </vt:vector>
  </HeadingPairs>
  <TitlesOfParts>
    <vt:vector size="2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'3'!Área_de_impresión</vt:lpstr>
      <vt:lpstr>'6'!Área_de_impresión</vt:lpstr>
      <vt:lpstr>'7'!Área_de_impresión</vt:lpstr>
      <vt:lpstr>'9'!Área_de_impresión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</dc:creator>
  <cp:lastModifiedBy>Contabilidad</cp:lastModifiedBy>
  <cp:lastPrinted>2022-07-25T16:06:58Z</cp:lastPrinted>
  <dcterms:created xsi:type="dcterms:W3CDTF">2010-04-16T17:39:00Z</dcterms:created>
  <dcterms:modified xsi:type="dcterms:W3CDTF">2022-10-26T17:08:15Z</dcterms:modified>
</cp:coreProperties>
</file>